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comments11.xml" ContentType="application/vnd.openxmlformats-officedocument.spreadsheetml.comments+xml"/>
  <Override PartName="/xl/drawings/drawing8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0" yWindow="45" windowWidth="12390" windowHeight="10125" firstSheet="6" activeTab="6"/>
  </bookViews>
  <sheets>
    <sheet name="3号" sheetId="3" r:id="rId1"/>
    <sheet name="４号(A)" sheetId="1" r:id="rId2"/>
    <sheet name="４号(D)" sheetId="4" r:id="rId3"/>
    <sheet name="４号(C)" sheetId="5" r:id="rId4"/>
    <sheet name="４号(B)" sheetId="6" r:id="rId5"/>
    <sheet name="４号(D) (2)" sheetId="7" r:id="rId6"/>
    <sheet name="４号(B) (2)" sheetId="8" r:id="rId7"/>
    <sheet name="４号(A) (2)" sheetId="9" r:id="rId8"/>
    <sheet name="４号(C) (2)" sheetId="10" r:id="rId9"/>
    <sheet name="４号(B)(C) (3)" sheetId="11" r:id="rId10"/>
    <sheet name="４号(A)(D) (3)" sheetId="12" r:id="rId11"/>
    <sheet name="４号(準々）" sheetId="13" r:id="rId12"/>
    <sheet name="４号(準決・決勝）" sheetId="14" r:id="rId13"/>
  </sheets>
  <definedNames>
    <definedName name="_xlnm.Print_Area" localSheetId="0">'3号'!$A$1:$BF$110</definedName>
    <definedName name="_xlnm.Print_Area" localSheetId="1">'４号(A)'!$A$1:$U$68</definedName>
    <definedName name="_xlnm.Print_Area" localSheetId="7">'４号(A) (2)'!$A$1:$U$68</definedName>
    <definedName name="_xlnm.Print_Area" localSheetId="10">'４号(A)(D) (3)'!$A$1:$U$68</definedName>
    <definedName name="_xlnm.Print_Area" localSheetId="4">'４号(B)'!$A$1:$U$68</definedName>
    <definedName name="_xlnm.Print_Area" localSheetId="6">'４号(B) (2)'!$A$1:$U$68</definedName>
    <definedName name="_xlnm.Print_Area" localSheetId="9">'４号(B)(C) (3)'!$A$1:$U$68</definedName>
    <definedName name="_xlnm.Print_Area" localSheetId="3">'４号(C)'!$A$1:$U$68</definedName>
    <definedName name="_xlnm.Print_Area" localSheetId="8">'４号(C) (2)'!$A$1:$U$68</definedName>
    <definedName name="_xlnm.Print_Area" localSheetId="2">'４号(D)'!$A$1:$U$68</definedName>
    <definedName name="_xlnm.Print_Area" localSheetId="5">'４号(D) (2)'!$A$1:$U$68</definedName>
    <definedName name="_xlnm.Print_Area" localSheetId="12">'４号(準決・決勝）'!$A$1:$U$68</definedName>
    <definedName name="_xlnm.Print_Area" localSheetId="11">'４号(準々）'!$A$1:$U$69</definedName>
    <definedName name="_xlnm.Print_Area">#REF!</definedName>
    <definedName name="team" localSheetId="0">#REF!</definedName>
    <definedName name="team" localSheetId="7">#REF!</definedName>
    <definedName name="team" localSheetId="10">#REF!</definedName>
    <definedName name="team" localSheetId="4">#REF!</definedName>
    <definedName name="team" localSheetId="6">#REF!</definedName>
    <definedName name="team" localSheetId="9">#REF!</definedName>
    <definedName name="team" localSheetId="3">#REF!</definedName>
    <definedName name="team" localSheetId="8">#REF!</definedName>
    <definedName name="team" localSheetId="2">#REF!</definedName>
    <definedName name="team" localSheetId="5">#REF!</definedName>
    <definedName name="team" localSheetId="12">#REF!</definedName>
    <definedName name="team" localSheetId="11">#REF!</definedName>
    <definedName name="team">#REF!</definedName>
  </definedNames>
  <calcPr calcId="152511"/>
</workbook>
</file>

<file path=xl/calcChain.xml><?xml version="1.0" encoding="utf-8"?>
<calcChain xmlns="http://schemas.openxmlformats.org/spreadsheetml/2006/main">
  <c r="B55" i="14" l="1"/>
  <c r="B54" i="14"/>
  <c r="T54" i="14" s="1"/>
  <c r="B33" i="14"/>
  <c r="B32" i="14"/>
  <c r="T32" i="14" s="1"/>
  <c r="B31" i="14"/>
  <c r="B30" i="14"/>
  <c r="T30" i="14" s="1"/>
  <c r="B53" i="14"/>
  <c r="B52" i="14"/>
  <c r="T52" i="14" s="1"/>
  <c r="S48" i="14"/>
  <c r="B11" i="14"/>
  <c r="B10" i="14"/>
  <c r="T10" i="14" s="1"/>
  <c r="B9" i="14"/>
  <c r="B8" i="14"/>
  <c r="T8" i="14" s="1"/>
  <c r="B28" i="13"/>
  <c r="B27" i="13"/>
  <c r="B26" i="13"/>
  <c r="B25" i="13"/>
  <c r="B11" i="13"/>
  <c r="B10" i="13"/>
  <c r="T10" i="13" s="1"/>
  <c r="B9" i="13"/>
  <c r="B8" i="13"/>
  <c r="T8" i="13" s="1"/>
  <c r="B21" i="13"/>
  <c r="B38" i="13" s="1"/>
  <c r="B55" i="13" s="1"/>
  <c r="B62" i="13"/>
  <c r="B61" i="13"/>
  <c r="T61" i="13" s="1"/>
  <c r="B60" i="13"/>
  <c r="B59" i="13"/>
  <c r="T59" i="13" s="1"/>
  <c r="S55" i="13"/>
  <c r="B45" i="13"/>
  <c r="B44" i="13"/>
  <c r="T44" i="13" s="1"/>
  <c r="B43" i="13"/>
  <c r="B42" i="13"/>
  <c r="T42" i="13" s="1"/>
  <c r="S38" i="13"/>
  <c r="T27" i="13"/>
  <c r="T25" i="13"/>
  <c r="S21" i="13"/>
  <c r="S4" i="13"/>
  <c r="B61" i="12" l="1"/>
  <c r="B60" i="12"/>
  <c r="T60" i="12" s="1"/>
  <c r="B59" i="12"/>
  <c r="B58" i="12"/>
  <c r="T58" i="12" s="1"/>
  <c r="B45" i="12"/>
  <c r="B44" i="12"/>
  <c r="T44" i="12" s="1"/>
  <c r="B43" i="12"/>
  <c r="B42" i="12"/>
  <c r="T42" i="12" s="1"/>
  <c r="B28" i="12"/>
  <c r="B27" i="12"/>
  <c r="T27" i="12" s="1"/>
  <c r="B26" i="12"/>
  <c r="B25" i="12"/>
  <c r="B12" i="12"/>
  <c r="B11" i="12"/>
  <c r="T11" i="12" s="1"/>
  <c r="B10" i="12"/>
  <c r="B9" i="12"/>
  <c r="T9" i="12" s="1"/>
  <c r="S54" i="12"/>
  <c r="S38" i="12"/>
  <c r="T25" i="12"/>
  <c r="S21" i="12"/>
  <c r="S5" i="12"/>
  <c r="B61" i="11" l="1"/>
  <c r="B60" i="11"/>
  <c r="T60" i="11" s="1"/>
  <c r="B59" i="11"/>
  <c r="B58" i="11"/>
  <c r="T58" i="11" s="1"/>
  <c r="S54" i="11"/>
  <c r="B45" i="11"/>
  <c r="B44" i="11"/>
  <c r="T44" i="11" s="1"/>
  <c r="B43" i="11"/>
  <c r="B42" i="11"/>
  <c r="T42" i="11" s="1"/>
  <c r="S38" i="11"/>
  <c r="B28" i="11"/>
  <c r="B27" i="11"/>
  <c r="T27" i="11" s="1"/>
  <c r="B26" i="11"/>
  <c r="B25" i="11"/>
  <c r="T25" i="11" s="1"/>
  <c r="S21" i="11"/>
  <c r="B12" i="11"/>
  <c r="B11" i="11"/>
  <c r="T11" i="11" s="1"/>
  <c r="B10" i="11"/>
  <c r="B9" i="11"/>
  <c r="T9" i="11" s="1"/>
  <c r="S5" i="11"/>
  <c r="B60" i="10"/>
  <c r="B59" i="10"/>
  <c r="T59" i="10" s="1"/>
  <c r="B58" i="10"/>
  <c r="B57" i="10"/>
  <c r="T57" i="10" s="1"/>
  <c r="S53" i="10"/>
  <c r="B44" i="10"/>
  <c r="B43" i="10"/>
  <c r="T43" i="10" s="1"/>
  <c r="B42" i="10"/>
  <c r="B41" i="10"/>
  <c r="T41" i="10" s="1"/>
  <c r="S37" i="10"/>
  <c r="B28" i="10"/>
  <c r="B27" i="10"/>
  <c r="T27" i="10" s="1"/>
  <c r="B26" i="10"/>
  <c r="B25" i="10"/>
  <c r="T25" i="10" s="1"/>
  <c r="S21" i="10"/>
  <c r="B21" i="10"/>
  <c r="B37" i="10" s="1"/>
  <c r="B53" i="10" s="1"/>
  <c r="B12" i="10"/>
  <c r="B11" i="10"/>
  <c r="T11" i="10" s="1"/>
  <c r="B10" i="10"/>
  <c r="B9" i="10"/>
  <c r="T9" i="10" s="1"/>
  <c r="S5" i="10"/>
  <c r="S37" i="8"/>
  <c r="S21" i="9"/>
  <c r="B60" i="9"/>
  <c r="B59" i="9"/>
  <c r="T59" i="9" s="1"/>
  <c r="B58" i="9"/>
  <c r="B57" i="9"/>
  <c r="T57" i="9" s="1"/>
  <c r="B44" i="9"/>
  <c r="B43" i="9"/>
  <c r="T43" i="9" s="1"/>
  <c r="B42" i="9"/>
  <c r="B41" i="9"/>
  <c r="T41" i="9" s="1"/>
  <c r="B28" i="9"/>
  <c r="B27" i="9"/>
  <c r="T27" i="9" s="1"/>
  <c r="B26" i="9"/>
  <c r="B25" i="9"/>
  <c r="T25" i="9" s="1"/>
  <c r="B12" i="9"/>
  <c r="B11" i="9"/>
  <c r="T11" i="9" s="1"/>
  <c r="B10" i="9"/>
  <c r="B9" i="9"/>
  <c r="T9" i="9" s="1"/>
  <c r="B21" i="9"/>
  <c r="B37" i="9" s="1"/>
  <c r="B53" i="9" s="1"/>
  <c r="S53" i="9"/>
  <c r="S37" i="9"/>
  <c r="S5" i="9"/>
  <c r="B60" i="8" l="1"/>
  <c r="B59" i="8"/>
  <c r="B58" i="8"/>
  <c r="B57" i="8"/>
  <c r="B44" i="8"/>
  <c r="B43" i="8"/>
  <c r="B42" i="8"/>
  <c r="B41" i="8"/>
  <c r="B28" i="8"/>
  <c r="B27" i="8"/>
  <c r="B26" i="8"/>
  <c r="B25" i="8"/>
  <c r="B12" i="8"/>
  <c r="B11" i="8"/>
  <c r="B10" i="8"/>
  <c r="B9" i="8"/>
  <c r="T59" i="8" l="1"/>
  <c r="T57" i="8"/>
  <c r="S53" i="8"/>
  <c r="T43" i="8"/>
  <c r="T41" i="8"/>
  <c r="T27" i="8"/>
  <c r="T25" i="8"/>
  <c r="S21" i="8"/>
  <c r="T11" i="8"/>
  <c r="T9" i="8"/>
  <c r="S5" i="8"/>
  <c r="B21" i="7"/>
  <c r="B37" i="7" s="1"/>
  <c r="B53" i="7" s="1"/>
  <c r="B60" i="7"/>
  <c r="B59" i="7"/>
  <c r="T59" i="7" s="1"/>
  <c r="B58" i="7"/>
  <c r="B57" i="7"/>
  <c r="T57" i="7" s="1"/>
  <c r="S53" i="7"/>
  <c r="B44" i="7"/>
  <c r="B43" i="7"/>
  <c r="T43" i="7" s="1"/>
  <c r="B42" i="7"/>
  <c r="B41" i="7"/>
  <c r="T41" i="7" s="1"/>
  <c r="S37" i="7"/>
  <c r="B28" i="7"/>
  <c r="B27" i="7"/>
  <c r="T27" i="7" s="1"/>
  <c r="B26" i="7"/>
  <c r="B25" i="7"/>
  <c r="T25" i="7" s="1"/>
  <c r="S21" i="7"/>
  <c r="B12" i="7"/>
  <c r="B11" i="7"/>
  <c r="T11" i="7" s="1"/>
  <c r="B10" i="7"/>
  <c r="B9" i="7"/>
  <c r="T9" i="7" s="1"/>
  <c r="S5" i="7"/>
  <c r="B60" i="6"/>
  <c r="B59" i="6"/>
  <c r="T59" i="6" s="1"/>
  <c r="B58" i="6"/>
  <c r="B57" i="6"/>
  <c r="T57" i="6" s="1"/>
  <c r="S53" i="6"/>
  <c r="B44" i="6"/>
  <c r="B43" i="6"/>
  <c r="T43" i="6" s="1"/>
  <c r="B42" i="6"/>
  <c r="B41" i="6"/>
  <c r="T41" i="6" s="1"/>
  <c r="S37" i="6"/>
  <c r="B28" i="6"/>
  <c r="B27" i="6"/>
  <c r="T27" i="6" s="1"/>
  <c r="B26" i="6"/>
  <c r="B25" i="6"/>
  <c r="T25" i="6" s="1"/>
  <c r="S21" i="6"/>
  <c r="B12" i="6"/>
  <c r="B11" i="6"/>
  <c r="T11" i="6" s="1"/>
  <c r="B10" i="6"/>
  <c r="B9" i="6"/>
  <c r="T9" i="6" s="1"/>
  <c r="S5" i="6"/>
  <c r="B44" i="5"/>
  <c r="B43" i="5"/>
  <c r="T43" i="5" s="1"/>
  <c r="B42" i="5"/>
  <c r="B41" i="5"/>
  <c r="T41" i="5" s="1"/>
  <c r="B60" i="5"/>
  <c r="B59" i="5"/>
  <c r="T59" i="5" s="1"/>
  <c r="B58" i="5"/>
  <c r="B57" i="5"/>
  <c r="T57" i="5" s="1"/>
  <c r="B28" i="5"/>
  <c r="B27" i="5"/>
  <c r="T27" i="5" s="1"/>
  <c r="B26" i="5"/>
  <c r="B25" i="5"/>
  <c r="T25" i="5" s="1"/>
  <c r="B12" i="5"/>
  <c r="B11" i="5"/>
  <c r="T11" i="5" s="1"/>
  <c r="B10" i="5"/>
  <c r="B9" i="5"/>
  <c r="T9" i="5" s="1"/>
  <c r="S53" i="5"/>
  <c r="S37" i="5"/>
  <c r="S21" i="5"/>
  <c r="S5" i="5"/>
  <c r="B60" i="4"/>
  <c r="B59" i="4"/>
  <c r="T59" i="4" s="1"/>
  <c r="B58" i="4"/>
  <c r="B57" i="4"/>
  <c r="T57" i="4" s="1"/>
  <c r="S53" i="4"/>
  <c r="B44" i="4"/>
  <c r="B43" i="4"/>
  <c r="T43" i="4" s="1"/>
  <c r="B42" i="4"/>
  <c r="B41" i="4"/>
  <c r="T41" i="4" s="1"/>
  <c r="S37" i="4"/>
  <c r="B28" i="4"/>
  <c r="B27" i="4"/>
  <c r="T27" i="4" s="1"/>
  <c r="B26" i="4"/>
  <c r="B25" i="4"/>
  <c r="T25" i="4" s="1"/>
  <c r="S21" i="4"/>
  <c r="B12" i="4"/>
  <c r="B11" i="4"/>
  <c r="T11" i="4" s="1"/>
  <c r="B10" i="4"/>
  <c r="B9" i="4"/>
  <c r="T9" i="4" s="1"/>
  <c r="S5" i="4"/>
  <c r="B60" i="1"/>
  <c r="B59" i="1"/>
  <c r="B58" i="1"/>
  <c r="B57" i="1"/>
  <c r="B44" i="1"/>
  <c r="B43" i="1"/>
  <c r="B42" i="1"/>
  <c r="B41" i="1"/>
  <c r="B28" i="1"/>
  <c r="B27" i="1"/>
  <c r="B26" i="1"/>
  <c r="B25" i="1"/>
  <c r="B12" i="1"/>
  <c r="B11" i="1"/>
  <c r="B10" i="1"/>
  <c r="B9" i="1"/>
  <c r="S53" i="1" l="1"/>
  <c r="S37" i="1"/>
  <c r="S21" i="1"/>
  <c r="T59" i="1"/>
  <c r="T57" i="1"/>
  <c r="T43" i="1"/>
  <c r="T41" i="1"/>
  <c r="T25" i="1"/>
  <c r="S5" i="1"/>
  <c r="T27" i="1"/>
  <c r="T11" i="1" l="1"/>
  <c r="T9" i="1"/>
</calcChain>
</file>

<file path=xl/comments1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10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6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11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6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12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3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2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3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4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5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6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7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8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comments9.xml><?xml version="1.0" encoding="utf-8"?>
<comments xmlns="http://schemas.openxmlformats.org/spreadsheetml/2006/main">
  <authors>
    <author>ソフトボール協会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大会名を入力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  <comment ref="G5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試合時間等を入力</t>
        </r>
      </text>
    </comment>
    <comment ref="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点数を入力</t>
        </r>
      </text>
    </comment>
    <comment ref="V5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チーム名の数字を入れると、左側にチーム名が表示される
</t>
        </r>
      </text>
    </comment>
    <comment ref="L6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セルの書式設定→ユーザー定義→#"x"を選択するとこのよう
に表示される
</t>
        </r>
      </text>
    </comment>
    <comment ref="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勝ち投手
負け投手等を入力</t>
        </r>
      </text>
    </comment>
    <comment ref="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長打を入力</t>
        </r>
      </text>
    </comment>
  </commentList>
</comments>
</file>

<file path=xl/sharedStrings.xml><?xml version="1.0" encoding="utf-8"?>
<sst xmlns="http://schemas.openxmlformats.org/spreadsheetml/2006/main" count="2479" uniqueCount="576">
  <si>
    <t>期　日：</t>
    <rPh sb="0" eb="3">
      <t>キ</t>
    </rPh>
    <phoneticPr fontId="2"/>
  </si>
  <si>
    <t>開催地：</t>
    <rPh sb="0" eb="3">
      <t>カイサイチ</t>
    </rPh>
    <phoneticPr fontId="2"/>
  </si>
  <si>
    <t>福島県福島市</t>
    <rPh sb="0" eb="3">
      <t>フクシマケン</t>
    </rPh>
    <rPh sb="3" eb="6">
      <t>フクシマシ</t>
    </rPh>
    <phoneticPr fontId="2"/>
  </si>
  <si>
    <t>球場名：　　　　　　　　　　　　　　</t>
    <phoneticPr fontId="2"/>
  </si>
  <si>
    <t>十六沼公園スポーツ広場</t>
    <rPh sb="0" eb="2">
      <t>ジュウロク</t>
    </rPh>
    <rPh sb="2" eb="3">
      <t>ヌマ</t>
    </rPh>
    <rPh sb="3" eb="5">
      <t>コウエン</t>
    </rPh>
    <rPh sb="9" eb="11">
      <t>ヒロバ</t>
    </rPh>
    <phoneticPr fontId="2"/>
  </si>
  <si>
    <t>A球場</t>
    <rPh sb="1" eb="3">
      <t>キュウジョウ</t>
    </rPh>
    <phoneticPr fontId="2"/>
  </si>
  <si>
    <t>(1回戦）</t>
    <rPh sb="2" eb="3">
      <t>カイ</t>
    </rPh>
    <rPh sb="3" eb="4">
      <t>セン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</si>
  <si>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</si>
  <si>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</si>
  <si>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試合時間</t>
    <rPh sb="0" eb="2">
      <t>シアイ</t>
    </rPh>
    <rPh sb="2" eb="4">
      <t>ジカン</t>
    </rPh>
    <phoneticPr fontId="2"/>
  </si>
  <si>
    <t>試合番号</t>
    <rPh sb="0" eb="2">
      <t>シアイ</t>
    </rPh>
    <rPh sb="2" eb="4">
      <t>バンゴウ</t>
    </rPh>
    <phoneticPr fontId="2"/>
  </si>
  <si>
    <t>チ ー ム 名</t>
    <phoneticPr fontId="2"/>
  </si>
  <si>
    <t>計</t>
  </si>
  <si>
    <t>（バッテリー）</t>
  </si>
  <si>
    <t>先攻</t>
  </si>
  <si>
    <t>---</t>
  </si>
  <si>
    <t>［勝:○，負:●］　　　</t>
  </si>
  <si>
    <t>後攻</t>
  </si>
  <si>
    <t>(本塁打)</t>
  </si>
  <si>
    <t>(三塁打)</t>
    <phoneticPr fontId="2"/>
  </si>
  <si>
    <t>(長打)</t>
    <phoneticPr fontId="2"/>
  </si>
  <si>
    <t>(二塁打)</t>
  </si>
  <si>
    <t>（特出記録）</t>
    <rPh sb="1" eb="2">
      <t>トク</t>
    </rPh>
    <rPh sb="2" eb="3">
      <t>デ</t>
    </rPh>
    <rPh sb="3" eb="5">
      <t>キロク</t>
    </rPh>
    <phoneticPr fontId="2"/>
  </si>
  <si>
    <t>球審</t>
    <rPh sb="0" eb="2">
      <t>キュウシン</t>
    </rPh>
    <phoneticPr fontId="2"/>
  </si>
  <si>
    <t>一塁</t>
    <rPh sb="0" eb="2">
      <t>イチルイ</t>
    </rPh>
    <phoneticPr fontId="2"/>
  </si>
  <si>
    <t>二塁</t>
    <rPh sb="0" eb="2">
      <t>ニルイ</t>
    </rPh>
    <phoneticPr fontId="2"/>
  </si>
  <si>
    <t>三塁</t>
    <rPh sb="0" eb="2">
      <t>サンルイ</t>
    </rPh>
    <phoneticPr fontId="2"/>
  </si>
  <si>
    <t>記録</t>
    <rPh sb="0" eb="2">
      <t>キロク</t>
    </rPh>
    <phoneticPr fontId="2"/>
  </si>
  <si>
    <t>放送</t>
    <rPh sb="0" eb="2">
      <t>ホウソウ</t>
    </rPh>
    <phoneticPr fontId="2"/>
  </si>
  <si>
    <t>中断時間</t>
    <rPh sb="0" eb="2">
      <t>チュウダン</t>
    </rPh>
    <rPh sb="2" eb="4">
      <t>ジカン</t>
    </rPh>
    <phoneticPr fontId="2"/>
  </si>
  <si>
    <t>第27回全日本小学生男子ソフトボール大会</t>
    <rPh sb="0" eb="1">
      <t>ダイ</t>
    </rPh>
    <rPh sb="3" eb="4">
      <t>カイ</t>
    </rPh>
    <rPh sb="4" eb="7">
      <t>ゼンニホン</t>
    </rPh>
    <rPh sb="7" eb="10">
      <t>ショウガクセイ</t>
    </rPh>
    <rPh sb="10" eb="12">
      <t>ダンシ</t>
    </rPh>
    <rPh sb="18" eb="20">
      <t>タイカイ</t>
    </rPh>
    <phoneticPr fontId="2"/>
  </si>
  <si>
    <t>第1日目</t>
    <rPh sb="0" eb="1">
      <t>ダイ</t>
    </rPh>
    <rPh sb="2" eb="4">
      <t>ニチメ</t>
    </rPh>
    <phoneticPr fontId="2"/>
  </si>
  <si>
    <t>平成25年8月3日（土）</t>
    <rPh sb="0" eb="2">
      <t>ヘイセイ</t>
    </rPh>
    <rPh sb="4" eb="5">
      <t>ネン</t>
    </rPh>
    <rPh sb="6" eb="7">
      <t>ガツ</t>
    </rPh>
    <rPh sb="8" eb="9">
      <t>ニチ</t>
    </rPh>
    <rPh sb="10" eb="11">
      <t>ド</t>
    </rPh>
    <phoneticPr fontId="2"/>
  </si>
  <si>
    <t>第27回　全日本小学生男子ソフトボール大会</t>
    <rPh sb="0" eb="1">
      <t>ダイ</t>
    </rPh>
    <rPh sb="3" eb="4">
      <t>カイ</t>
    </rPh>
    <rPh sb="5" eb="8">
      <t>ゼンニホン</t>
    </rPh>
    <rPh sb="8" eb="11">
      <t>ショウガクセイ</t>
    </rPh>
    <rPh sb="11" eb="13">
      <t>ダンシ</t>
    </rPh>
    <rPh sb="19" eb="21">
      <t>タイカイ</t>
    </rPh>
    <phoneticPr fontId="10"/>
  </si>
  <si>
    <t>期日：</t>
    <rPh sb="0" eb="2">
      <t>キジツ</t>
    </rPh>
    <phoneticPr fontId="10"/>
  </si>
  <si>
    <t>試合開始予定時間</t>
    <rPh sb="0" eb="2">
      <t>シアイ</t>
    </rPh>
    <rPh sb="2" eb="4">
      <t>カイシ</t>
    </rPh>
    <rPh sb="4" eb="6">
      <t>ヨテイ</t>
    </rPh>
    <rPh sb="6" eb="8">
      <t>ジカン</t>
    </rPh>
    <phoneticPr fontId="10"/>
  </si>
  <si>
    <t>第1試合：　9:00～</t>
    <rPh sb="0" eb="1">
      <t>ダイ</t>
    </rPh>
    <rPh sb="2" eb="4">
      <t>シアイ</t>
    </rPh>
    <phoneticPr fontId="10"/>
  </si>
  <si>
    <t>会場：</t>
    <rPh sb="0" eb="2">
      <t>カイジョウ</t>
    </rPh>
    <phoneticPr fontId="10"/>
  </si>
  <si>
    <t>福島県福島市　十六沼公園スポーツ広場</t>
    <rPh sb="0" eb="3">
      <t>フクシマケン</t>
    </rPh>
    <rPh sb="3" eb="6">
      <t>フクシマシ</t>
    </rPh>
    <rPh sb="7" eb="9">
      <t>ジュウロク</t>
    </rPh>
    <rPh sb="9" eb="10">
      <t>ヌマ</t>
    </rPh>
    <rPh sb="10" eb="12">
      <t>コウエン</t>
    </rPh>
    <rPh sb="16" eb="18">
      <t>ヒロバ</t>
    </rPh>
    <phoneticPr fontId="10"/>
  </si>
  <si>
    <t>第2試合： 11:00～</t>
    <rPh sb="0" eb="1">
      <t>ダイ</t>
    </rPh>
    <rPh sb="2" eb="4">
      <t>シアイ</t>
    </rPh>
    <phoneticPr fontId="10"/>
  </si>
  <si>
    <t>第3試合： 13:00～</t>
    <rPh sb="0" eb="1">
      <t>ダイ</t>
    </rPh>
    <rPh sb="2" eb="4">
      <t>シアイ</t>
    </rPh>
    <phoneticPr fontId="10"/>
  </si>
  <si>
    <t>第4試合： 15:00～</t>
    <rPh sb="0" eb="1">
      <t>ダイ</t>
    </rPh>
    <rPh sb="2" eb="4">
      <t>シアイ</t>
    </rPh>
    <phoneticPr fontId="10"/>
  </si>
  <si>
    <t>3日</t>
    <rPh sb="1" eb="2">
      <t>ニチ</t>
    </rPh>
    <phoneticPr fontId="10"/>
  </si>
  <si>
    <t>4日</t>
    <rPh sb="1" eb="2">
      <t>ニチ</t>
    </rPh>
    <phoneticPr fontId="10"/>
  </si>
  <si>
    <t>5日</t>
    <rPh sb="1" eb="2">
      <t>ニチ</t>
    </rPh>
    <phoneticPr fontId="10"/>
  </si>
  <si>
    <t>山室山ソフト
ボールクラブ</t>
    <rPh sb="0" eb="2">
      <t>ヤマムロ</t>
    </rPh>
    <rPh sb="2" eb="3">
      <t>ヤマ</t>
    </rPh>
    <phoneticPr fontId="10"/>
  </si>
  <si>
    <t>(三　重)</t>
    <rPh sb="1" eb="2">
      <t>サン</t>
    </rPh>
    <rPh sb="3" eb="4">
      <t>シゲル</t>
    </rPh>
    <phoneticPr fontId="10"/>
  </si>
  <si>
    <t>白塚バッファローズ</t>
    <phoneticPr fontId="10"/>
  </si>
  <si>
    <t>全松原</t>
    <rPh sb="0" eb="1">
      <t>ゼン</t>
    </rPh>
    <rPh sb="1" eb="3">
      <t>マツバラ</t>
    </rPh>
    <phoneticPr fontId="10"/>
  </si>
  <si>
    <t>(大　阪)</t>
    <rPh sb="1" eb="2">
      <t>ダイ</t>
    </rPh>
    <rPh sb="3" eb="4">
      <t>サカ</t>
    </rPh>
    <phoneticPr fontId="10"/>
  </si>
  <si>
    <t>桜井スポーツ少年団</t>
    <phoneticPr fontId="10"/>
  </si>
  <si>
    <t>(愛　知)</t>
    <rPh sb="1" eb="2">
      <t>アイ</t>
    </rPh>
    <rPh sb="3" eb="4">
      <t>チ</t>
    </rPh>
    <phoneticPr fontId="10"/>
  </si>
  <si>
    <t>(福　井)</t>
    <rPh sb="1" eb="2">
      <t>フク</t>
    </rPh>
    <rPh sb="3" eb="4">
      <t>イ</t>
    </rPh>
    <phoneticPr fontId="10"/>
  </si>
  <si>
    <t>(長　崎)</t>
    <rPh sb="1" eb="2">
      <t>チョウ</t>
    </rPh>
    <rPh sb="3" eb="4">
      <t>ザキ</t>
    </rPh>
    <phoneticPr fontId="10"/>
  </si>
  <si>
    <t>吉塚クリッパーズ</t>
    <rPh sb="0" eb="2">
      <t>ヨシヅカ</t>
    </rPh>
    <phoneticPr fontId="10"/>
  </si>
  <si>
    <t>(福　岡)</t>
    <rPh sb="1" eb="2">
      <t>フク</t>
    </rPh>
    <rPh sb="3" eb="4">
      <t>オカ</t>
    </rPh>
    <phoneticPr fontId="10"/>
  </si>
  <si>
    <t>山梨ソフトボールクラブ</t>
    <rPh sb="0" eb="2">
      <t>ヤマナシ</t>
    </rPh>
    <phoneticPr fontId="10"/>
  </si>
  <si>
    <t>(山　梨)</t>
    <rPh sb="1" eb="2">
      <t>ヤマ</t>
    </rPh>
    <rPh sb="3" eb="4">
      <t>ナシ</t>
    </rPh>
    <phoneticPr fontId="10"/>
  </si>
  <si>
    <t>金沢南ソフト
ボールクラブ</t>
    <rPh sb="0" eb="2">
      <t>カナザワ</t>
    </rPh>
    <rPh sb="2" eb="3">
      <t>ミナミ</t>
    </rPh>
    <phoneticPr fontId="10"/>
  </si>
  <si>
    <t>(石　川)</t>
    <rPh sb="1" eb="2">
      <t>イシ</t>
    </rPh>
    <rPh sb="3" eb="4">
      <t>カワ</t>
    </rPh>
    <phoneticPr fontId="10"/>
  </si>
  <si>
    <t>十河パイレーツ
スポーツ少年団</t>
    <phoneticPr fontId="10"/>
  </si>
  <si>
    <t>(香　川)</t>
    <rPh sb="1" eb="2">
      <t>カオリ</t>
    </rPh>
    <rPh sb="3" eb="4">
      <t>カワ</t>
    </rPh>
    <phoneticPr fontId="10"/>
  </si>
  <si>
    <t>寺領スポーツ少年団</t>
    <rPh sb="0" eb="2">
      <t>ジリョウ</t>
    </rPh>
    <rPh sb="6" eb="9">
      <t>ショウネンダン</t>
    </rPh>
    <phoneticPr fontId="10"/>
  </si>
  <si>
    <t>(島　根)</t>
    <rPh sb="1" eb="2">
      <t>シマ</t>
    </rPh>
    <rPh sb="3" eb="4">
      <t>ネ</t>
    </rPh>
    <phoneticPr fontId="10"/>
  </si>
  <si>
    <t>広陵町スポーツ少年団</t>
    <phoneticPr fontId="10"/>
  </si>
  <si>
    <t>(奈　良)</t>
    <rPh sb="1" eb="2">
      <t>ナ</t>
    </rPh>
    <rPh sb="3" eb="4">
      <t>リョウ</t>
    </rPh>
    <phoneticPr fontId="10"/>
  </si>
  <si>
    <t>油井スポーツ少年団
ソフトボール部</t>
    <rPh sb="0" eb="2">
      <t>ユイ</t>
    </rPh>
    <rPh sb="6" eb="9">
      <t>ショウネンダン</t>
    </rPh>
    <rPh sb="16" eb="17">
      <t>ブ</t>
    </rPh>
    <phoneticPr fontId="10"/>
  </si>
  <si>
    <t>(福　島)</t>
    <rPh sb="1" eb="2">
      <t>フク</t>
    </rPh>
    <rPh sb="3" eb="4">
      <t>シマ</t>
    </rPh>
    <phoneticPr fontId="10"/>
  </si>
  <si>
    <t>誠友スポーツ少年団</t>
    <phoneticPr fontId="10"/>
  </si>
  <si>
    <t>灘オールスターズ</t>
    <rPh sb="0" eb="1">
      <t>ナダ</t>
    </rPh>
    <phoneticPr fontId="10"/>
  </si>
  <si>
    <t>(山　口)</t>
    <rPh sb="1" eb="2">
      <t>ヤマ</t>
    </rPh>
    <rPh sb="3" eb="4">
      <t>クチ</t>
    </rPh>
    <phoneticPr fontId="10"/>
  </si>
  <si>
    <t>鞘ヶ谷スポーツ少年団</t>
    <phoneticPr fontId="10"/>
  </si>
  <si>
    <t>小坂ジュニアソフト
ボールクラブ</t>
    <rPh sb="0" eb="2">
      <t>オサカ</t>
    </rPh>
    <phoneticPr fontId="10"/>
  </si>
  <si>
    <t>(熊　本)</t>
    <rPh sb="1" eb="2">
      <t>クマ</t>
    </rPh>
    <rPh sb="3" eb="4">
      <t>ホン</t>
    </rPh>
    <phoneticPr fontId="10"/>
  </si>
  <si>
    <t>馬三ソフト</t>
    <phoneticPr fontId="10"/>
  </si>
  <si>
    <t>(東　京)</t>
    <rPh sb="1" eb="2">
      <t>ヒガシ</t>
    </rPh>
    <rPh sb="3" eb="4">
      <t>キョウ</t>
    </rPh>
    <phoneticPr fontId="10"/>
  </si>
  <si>
    <t>長崎ＳＣジュニア</t>
    <rPh sb="0" eb="2">
      <t>ナガサキ</t>
    </rPh>
    <phoneticPr fontId="10"/>
  </si>
  <si>
    <t>(長　崎)</t>
    <rPh sb="1" eb="2">
      <t>ナガ</t>
    </rPh>
    <rPh sb="3" eb="4">
      <t>サキ</t>
    </rPh>
    <phoneticPr fontId="10"/>
  </si>
  <si>
    <t>(広　島)</t>
    <rPh sb="1" eb="2">
      <t>ヒロ</t>
    </rPh>
    <rPh sb="3" eb="4">
      <t>シマ</t>
    </rPh>
    <phoneticPr fontId="10"/>
  </si>
  <si>
    <t>西湘</t>
    <rPh sb="0" eb="1">
      <t>ニシ</t>
    </rPh>
    <phoneticPr fontId="10"/>
  </si>
  <si>
    <t>(神奈川)</t>
    <rPh sb="1" eb="4">
      <t>カナガワ</t>
    </rPh>
    <phoneticPr fontId="10"/>
  </si>
  <si>
    <t>中萩ＪＳＳ</t>
    <phoneticPr fontId="10"/>
  </si>
  <si>
    <t>(愛　媛)</t>
    <rPh sb="1" eb="2">
      <t>アイ</t>
    </rPh>
    <rPh sb="3" eb="4">
      <t>ヒメ</t>
    </rPh>
    <phoneticPr fontId="10"/>
  </si>
  <si>
    <t>佐野ソフトボール
スポーツ少年団</t>
    <rPh sb="0" eb="2">
      <t>サノ</t>
    </rPh>
    <rPh sb="13" eb="16">
      <t>ショウネンダン</t>
    </rPh>
    <phoneticPr fontId="10"/>
  </si>
  <si>
    <t>(茨　城)</t>
    <rPh sb="1" eb="2">
      <t>イバラ</t>
    </rPh>
    <rPh sb="3" eb="4">
      <t>シロ</t>
    </rPh>
    <phoneticPr fontId="10"/>
  </si>
  <si>
    <t>行幸スポーツ少年団</t>
    <phoneticPr fontId="10"/>
  </si>
  <si>
    <t>(岡　山)</t>
    <rPh sb="1" eb="2">
      <t>オカ</t>
    </rPh>
    <rPh sb="3" eb="4">
      <t>ヤマ</t>
    </rPh>
    <phoneticPr fontId="10"/>
  </si>
  <si>
    <t>赤とんぼスポーツ少年団</t>
    <rPh sb="0" eb="1">
      <t>アカ</t>
    </rPh>
    <rPh sb="8" eb="11">
      <t>ショウネンダン</t>
    </rPh>
    <phoneticPr fontId="10"/>
  </si>
  <si>
    <t>(岐　阜)</t>
    <rPh sb="1" eb="2">
      <t>チマタ</t>
    </rPh>
    <rPh sb="3" eb="4">
      <t>ユタカ</t>
    </rPh>
    <phoneticPr fontId="10"/>
  </si>
  <si>
    <t>徳倉パワーズソフト
ボールスポーツ少年団</t>
    <phoneticPr fontId="10"/>
  </si>
  <si>
    <t>(静　岡)</t>
    <rPh sb="1" eb="2">
      <t>セイ</t>
    </rPh>
    <rPh sb="3" eb="4">
      <t>オカ</t>
    </rPh>
    <phoneticPr fontId="10"/>
  </si>
  <si>
    <t>太陽フェニックス
スポーツ少年団</t>
    <rPh sb="0" eb="2">
      <t>タイヨウ</t>
    </rPh>
    <rPh sb="13" eb="16">
      <t>ショウネンダン</t>
    </rPh>
    <phoneticPr fontId="10"/>
  </si>
  <si>
    <t>(埼　玉)</t>
    <rPh sb="1" eb="2">
      <t>サキ</t>
    </rPh>
    <rPh sb="3" eb="4">
      <t>タマ</t>
    </rPh>
    <phoneticPr fontId="10"/>
  </si>
  <si>
    <t>大山崎ジークバード</t>
    <phoneticPr fontId="10"/>
  </si>
  <si>
    <t>(京　都)</t>
    <rPh sb="1" eb="2">
      <t>キョウ</t>
    </rPh>
    <rPh sb="3" eb="4">
      <t>ミヤコ</t>
    </rPh>
    <phoneticPr fontId="10"/>
  </si>
  <si>
    <t>金子スポーツ少年団</t>
    <rPh sb="0" eb="2">
      <t>カネコ</t>
    </rPh>
    <rPh sb="6" eb="9">
      <t>ショウネンダン</t>
    </rPh>
    <phoneticPr fontId="10"/>
  </si>
  <si>
    <t>松戸ＪＳＬ
グリーンレイズ</t>
    <phoneticPr fontId="10"/>
  </si>
  <si>
    <t>(千　葉)</t>
    <rPh sb="1" eb="2">
      <t>セン</t>
    </rPh>
    <rPh sb="3" eb="4">
      <t>ハ</t>
    </rPh>
    <phoneticPr fontId="10"/>
  </si>
  <si>
    <t>永岡・第一
スポーツ少年団</t>
    <rPh sb="0" eb="2">
      <t>ナガオカ</t>
    </rPh>
    <rPh sb="3" eb="5">
      <t>ダイイチ</t>
    </rPh>
    <rPh sb="10" eb="13">
      <t>ショウネンダン</t>
    </rPh>
    <phoneticPr fontId="10"/>
  </si>
  <si>
    <t>(岩　手)</t>
    <rPh sb="1" eb="2">
      <t>イワ</t>
    </rPh>
    <rPh sb="3" eb="4">
      <t>テ</t>
    </rPh>
    <phoneticPr fontId="10"/>
  </si>
  <si>
    <t>大軣ソフトボール
スポーツ少年団</t>
    <phoneticPr fontId="10"/>
  </si>
  <si>
    <t>(鹿児島)</t>
    <phoneticPr fontId="10"/>
  </si>
  <si>
    <t>住吉ファイターズ
子ども会</t>
    <rPh sb="0" eb="2">
      <t>スミヨシ</t>
    </rPh>
    <rPh sb="9" eb="10">
      <t>コ</t>
    </rPh>
    <rPh sb="12" eb="13">
      <t>カイ</t>
    </rPh>
    <phoneticPr fontId="10"/>
  </si>
  <si>
    <t>(宮　崎)</t>
    <rPh sb="1" eb="2">
      <t>ミヤ</t>
    </rPh>
    <rPh sb="3" eb="4">
      <t>サキ</t>
    </rPh>
    <phoneticPr fontId="10"/>
  </si>
  <si>
    <t>明新オールスターズ</t>
    <phoneticPr fontId="10"/>
  </si>
  <si>
    <t>(福　井)</t>
    <rPh sb="1" eb="2">
      <t>フク</t>
    </rPh>
    <rPh sb="3" eb="4">
      <t>セイ</t>
    </rPh>
    <phoneticPr fontId="10"/>
  </si>
  <si>
    <t>賤南ソフトボール</t>
    <phoneticPr fontId="10"/>
  </si>
  <si>
    <t>(静　岡)</t>
    <phoneticPr fontId="10"/>
  </si>
  <si>
    <t>竹の子スポーツ少年団</t>
    <phoneticPr fontId="10"/>
  </si>
  <si>
    <t>明石ウエストクラブ</t>
    <phoneticPr fontId="10"/>
  </si>
  <si>
    <t>(兵　庫)</t>
    <rPh sb="1" eb="2">
      <t>ヘイ</t>
    </rPh>
    <rPh sb="3" eb="4">
      <t>コ</t>
    </rPh>
    <phoneticPr fontId="10"/>
  </si>
  <si>
    <t>野田スポーツ少年団</t>
    <rPh sb="0" eb="2">
      <t>ノダ</t>
    </rPh>
    <rPh sb="6" eb="9">
      <t>ショウネンダン</t>
    </rPh>
    <phoneticPr fontId="10"/>
  </si>
  <si>
    <t>しきみソフトボール
スポーツ少年団</t>
    <phoneticPr fontId="10"/>
  </si>
  <si>
    <t>八千代ジャガーズ</t>
    <rPh sb="0" eb="3">
      <t>ヤチヨ</t>
    </rPh>
    <phoneticPr fontId="10"/>
  </si>
  <si>
    <t>(群　馬)</t>
    <rPh sb="1" eb="2">
      <t>グン</t>
    </rPh>
    <rPh sb="3" eb="4">
      <t>ウマ</t>
    </rPh>
    <phoneticPr fontId="10"/>
  </si>
  <si>
    <t>汐見ソフトボール
スポーツ少年団</t>
    <phoneticPr fontId="10"/>
  </si>
  <si>
    <t>(鹿児島)</t>
    <rPh sb="1" eb="4">
      <t>カゴシマ</t>
    </rPh>
    <phoneticPr fontId="10"/>
  </si>
  <si>
    <t>北川クラブキッズ
スポーツ少年団</t>
    <phoneticPr fontId="10"/>
  </si>
  <si>
    <t>(宮　﨑)</t>
    <rPh sb="1" eb="2">
      <t>ミヤ</t>
    </rPh>
    <rPh sb="3" eb="4">
      <t>キ</t>
    </rPh>
    <phoneticPr fontId="10"/>
  </si>
  <si>
    <t>姫路イーグレット</t>
    <phoneticPr fontId="10"/>
  </si>
  <si>
    <t>瀬野ソフトボールクラブ</t>
    <phoneticPr fontId="10"/>
  </si>
  <si>
    <t>(高　知)</t>
    <rPh sb="1" eb="2">
      <t>ダカ</t>
    </rPh>
    <rPh sb="3" eb="4">
      <t>チ</t>
    </rPh>
    <phoneticPr fontId="10"/>
  </si>
  <si>
    <t>松戸ＪＳＬブルーレイズ</t>
    <rPh sb="0" eb="2">
      <t>マツド</t>
    </rPh>
    <phoneticPr fontId="10"/>
  </si>
  <si>
    <t>明野北ソフト
ボールクラブ</t>
    <phoneticPr fontId="10"/>
  </si>
  <si>
    <t>(大　分)</t>
    <rPh sb="1" eb="2">
      <t>ダイ</t>
    </rPh>
    <rPh sb="3" eb="4">
      <t>ブン</t>
    </rPh>
    <phoneticPr fontId="10"/>
  </si>
  <si>
    <t>6時</t>
    <rPh sb="1" eb="2">
      <t>ジ</t>
    </rPh>
    <phoneticPr fontId="10"/>
  </si>
  <si>
    <t>アスワボンバーズ</t>
    <phoneticPr fontId="10"/>
  </si>
  <si>
    <t>ＯＨフレンズ</t>
    <phoneticPr fontId="10"/>
  </si>
  <si>
    <t>5時</t>
    <rPh sb="1" eb="2">
      <t>ジ</t>
    </rPh>
    <phoneticPr fontId="10"/>
  </si>
  <si>
    <t>優勝（初）　明石ウエストクラブ</t>
    <rPh sb="0" eb="2">
      <t>ユウショウ</t>
    </rPh>
    <rPh sb="3" eb="4">
      <t>ハツ</t>
    </rPh>
    <rPh sb="6" eb="8">
      <t>アカシ</t>
    </rPh>
    <phoneticPr fontId="10"/>
  </si>
  <si>
    <t>9タ</t>
    <phoneticPr fontId="10"/>
  </si>
  <si>
    <t>抽選</t>
    <rPh sb="0" eb="2">
      <t>チュウセン</t>
    </rPh>
    <phoneticPr fontId="10"/>
  </si>
  <si>
    <t>8タ</t>
    <phoneticPr fontId="10"/>
  </si>
  <si>
    <t>向洋新町ソフトボール
スポーツ少年団</t>
    <phoneticPr fontId="10"/>
  </si>
  <si>
    <t>6タ</t>
    <phoneticPr fontId="10"/>
  </si>
  <si>
    <t>桜林スポーツ少年団</t>
    <phoneticPr fontId="10"/>
  </si>
  <si>
    <t>尾川子供会</t>
    <phoneticPr fontId="10"/>
  </si>
  <si>
    <t>大会規定により、1回戦～準決勝までは得点差コールドは採用しない。（ただし90分の時間制を採用）</t>
    <rPh sb="0" eb="2">
      <t>タイカイ</t>
    </rPh>
    <rPh sb="2" eb="4">
      <t>キテイ</t>
    </rPh>
    <rPh sb="9" eb="11">
      <t>カイセン</t>
    </rPh>
    <rPh sb="12" eb="15">
      <t>ジュンケッショウ</t>
    </rPh>
    <rPh sb="18" eb="20">
      <t>トクテン</t>
    </rPh>
    <rPh sb="20" eb="21">
      <t>サ</t>
    </rPh>
    <rPh sb="26" eb="28">
      <t>サイヨウ</t>
    </rPh>
    <rPh sb="38" eb="39">
      <t>フン</t>
    </rPh>
    <rPh sb="40" eb="43">
      <t>ジカンセイ</t>
    </rPh>
    <rPh sb="44" eb="46">
      <t>サイヨウ</t>
    </rPh>
    <phoneticPr fontId="10"/>
  </si>
  <si>
    <t>x</t>
    <phoneticPr fontId="2"/>
  </si>
  <si>
    <t>●</t>
    <phoneticPr fontId="2"/>
  </si>
  <si>
    <t>○</t>
    <phoneticPr fontId="2"/>
  </si>
  <si>
    <t>中野　眞男</t>
    <rPh sb="0" eb="1">
      <t>ナカ</t>
    </rPh>
    <phoneticPr fontId="2"/>
  </si>
  <si>
    <t>野口　海音</t>
    <phoneticPr fontId="2"/>
  </si>
  <si>
    <t>竹橋　尚輝</t>
    <phoneticPr fontId="2"/>
  </si>
  <si>
    <t>岡田　憲武</t>
    <phoneticPr fontId="2"/>
  </si>
  <si>
    <t>木内　　樹</t>
    <phoneticPr fontId="2"/>
  </si>
  <si>
    <t>渡辺勢治</t>
    <rPh sb="0" eb="2">
      <t>ワタナベ</t>
    </rPh>
    <rPh sb="2" eb="4">
      <t>セイジ</t>
    </rPh>
    <phoneticPr fontId="2"/>
  </si>
  <si>
    <t>湯田謙輔</t>
    <phoneticPr fontId="2"/>
  </si>
  <si>
    <t>大花清一</t>
    <phoneticPr fontId="2"/>
  </si>
  <si>
    <t>荒川公男</t>
    <phoneticPr fontId="2"/>
  </si>
  <si>
    <t>石井一彦</t>
    <phoneticPr fontId="2"/>
  </si>
  <si>
    <t>安藤光恵</t>
    <phoneticPr fontId="2"/>
  </si>
  <si>
    <t>加藤美枝</t>
    <phoneticPr fontId="2"/>
  </si>
  <si>
    <t>佐藤　遥</t>
    <phoneticPr fontId="2"/>
  </si>
  <si>
    <t>副審1</t>
    <rPh sb="0" eb="2">
      <t>フクシン</t>
    </rPh>
    <phoneticPr fontId="2"/>
  </si>
  <si>
    <t>副審2</t>
    <rPh sb="0" eb="2">
      <t>フクシン</t>
    </rPh>
    <phoneticPr fontId="2"/>
  </si>
  <si>
    <t>平成25年8月3日（土）～7日（水）</t>
    <rPh sb="0" eb="2">
      <t>ヘイセイ</t>
    </rPh>
    <rPh sb="4" eb="5">
      <t>ネン</t>
    </rPh>
    <rPh sb="6" eb="7">
      <t>ガツ</t>
    </rPh>
    <rPh sb="8" eb="9">
      <t>ニチ</t>
    </rPh>
    <rPh sb="10" eb="11">
      <t>ド</t>
    </rPh>
    <rPh sb="14" eb="15">
      <t>ニチ</t>
    </rPh>
    <rPh sb="16" eb="17">
      <t>スイ</t>
    </rPh>
    <phoneticPr fontId="10"/>
  </si>
  <si>
    <t>7日</t>
    <rPh sb="1" eb="2">
      <t>ニチ</t>
    </rPh>
    <phoneticPr fontId="10"/>
  </si>
  <si>
    <t>佐藤祐也</t>
    <rPh sb="0" eb="2">
      <t>サトウ</t>
    </rPh>
    <rPh sb="2" eb="4">
      <t>ユウヤ</t>
    </rPh>
    <phoneticPr fontId="2"/>
  </si>
  <si>
    <t>矢内麻美</t>
    <rPh sb="0" eb="2">
      <t>ヤナイ</t>
    </rPh>
    <rPh sb="2" eb="4">
      <t>アサミ</t>
    </rPh>
    <phoneticPr fontId="2"/>
  </si>
  <si>
    <t>●</t>
    <phoneticPr fontId="2"/>
  </si>
  <si>
    <t>○</t>
    <phoneticPr fontId="2"/>
  </si>
  <si>
    <t>津口　遼也</t>
    <rPh sb="0" eb="1">
      <t>ツ</t>
    </rPh>
    <rPh sb="1" eb="2">
      <t>グチ</t>
    </rPh>
    <rPh sb="3" eb="4">
      <t>リョウ</t>
    </rPh>
    <rPh sb="4" eb="5">
      <t>ヤ</t>
    </rPh>
    <phoneticPr fontId="2"/>
  </si>
  <si>
    <t>清水　大斗</t>
    <rPh sb="0" eb="2">
      <t>シミズ</t>
    </rPh>
    <rPh sb="3" eb="4">
      <t>ダイ</t>
    </rPh>
    <rPh sb="4" eb="5">
      <t>ト</t>
    </rPh>
    <phoneticPr fontId="2"/>
  </si>
  <si>
    <t>小山　敬之</t>
    <rPh sb="0" eb="2">
      <t>コヤマ</t>
    </rPh>
    <rPh sb="3" eb="4">
      <t>ケイ</t>
    </rPh>
    <rPh sb="4" eb="5">
      <t>ユキ</t>
    </rPh>
    <phoneticPr fontId="2"/>
  </si>
  <si>
    <t>吾妻　大陸</t>
    <rPh sb="0" eb="2">
      <t>アヅマ</t>
    </rPh>
    <rPh sb="3" eb="5">
      <t>タイリク</t>
    </rPh>
    <phoneticPr fontId="2"/>
  </si>
  <si>
    <t>伊勢　一喜</t>
  </si>
  <si>
    <t>嶋本　　翔</t>
    <phoneticPr fontId="2"/>
  </si>
  <si>
    <t>●</t>
    <phoneticPr fontId="2"/>
  </si>
  <si>
    <t>中村　楓大</t>
    <phoneticPr fontId="2"/>
  </si>
  <si>
    <t>永野　駿太朗</t>
    <phoneticPr fontId="2"/>
  </si>
  <si>
    <t>伊勢　一喜</t>
    <phoneticPr fontId="2"/>
  </si>
  <si>
    <t>大戸健司</t>
    <rPh sb="0" eb="2">
      <t>オオト</t>
    </rPh>
    <rPh sb="2" eb="4">
      <t>ケンジ</t>
    </rPh>
    <phoneticPr fontId="2"/>
  </si>
  <si>
    <t>斎藤奈津美</t>
    <rPh sb="0" eb="2">
      <t>サイトウ</t>
    </rPh>
    <rPh sb="2" eb="5">
      <t>ナツミ</t>
    </rPh>
    <phoneticPr fontId="2"/>
  </si>
  <si>
    <t>1x</t>
    <phoneticPr fontId="2"/>
  </si>
  <si>
    <t>瀧野　郁也</t>
    <phoneticPr fontId="2"/>
  </si>
  <si>
    <t>青山　航太郎</t>
    <phoneticPr fontId="2"/>
  </si>
  <si>
    <t>菊地　翔吾</t>
    <phoneticPr fontId="2"/>
  </si>
  <si>
    <t>谷口　大也</t>
    <phoneticPr fontId="2"/>
  </si>
  <si>
    <t>石田　隆成</t>
    <phoneticPr fontId="2"/>
  </si>
  <si>
    <t>江崎　蒼真</t>
    <phoneticPr fontId="2"/>
  </si>
  <si>
    <t>高橋清典</t>
    <rPh sb="0" eb="2">
      <t>タカハシ</t>
    </rPh>
    <rPh sb="2" eb="3">
      <t>キヨシ</t>
    </rPh>
    <rPh sb="3" eb="4">
      <t>テン</t>
    </rPh>
    <phoneticPr fontId="2"/>
  </si>
  <si>
    <t>B球場</t>
    <rPh sb="1" eb="3">
      <t>キュウジョウ</t>
    </rPh>
    <phoneticPr fontId="2"/>
  </si>
  <si>
    <t>D球場</t>
    <rPh sb="1" eb="3">
      <t>キュウジョウ</t>
    </rPh>
    <phoneticPr fontId="2"/>
  </si>
  <si>
    <t>岡田　尋義</t>
    <rPh sb="0" eb="2">
      <t>オカダ</t>
    </rPh>
    <rPh sb="3" eb="4">
      <t>タズ</t>
    </rPh>
    <rPh sb="4" eb="5">
      <t>ヨシ</t>
    </rPh>
    <phoneticPr fontId="2"/>
  </si>
  <si>
    <t>山内　惟久夏</t>
    <rPh sb="0" eb="2">
      <t>ヤマウチ</t>
    </rPh>
    <rPh sb="3" eb="4">
      <t>イ</t>
    </rPh>
    <rPh sb="4" eb="5">
      <t>ク</t>
    </rPh>
    <rPh sb="5" eb="6">
      <t>カ</t>
    </rPh>
    <phoneticPr fontId="2"/>
  </si>
  <si>
    <t>伊藤　　亮</t>
    <phoneticPr fontId="2"/>
  </si>
  <si>
    <t>日野　匠望</t>
    <phoneticPr fontId="2"/>
  </si>
  <si>
    <t>菅野茂廣</t>
    <rPh sb="0" eb="2">
      <t>カンノ</t>
    </rPh>
    <rPh sb="2" eb="3">
      <t>シゲル</t>
    </rPh>
    <rPh sb="3" eb="4">
      <t>ヒロシ</t>
    </rPh>
    <phoneticPr fontId="2"/>
  </si>
  <si>
    <t>熊谷好道</t>
    <phoneticPr fontId="2"/>
  </si>
  <si>
    <t>阿部義浩</t>
    <phoneticPr fontId="2"/>
  </si>
  <si>
    <t>喜古紀夫</t>
    <phoneticPr fontId="2"/>
  </si>
  <si>
    <t>本田　淳</t>
    <phoneticPr fontId="2"/>
  </si>
  <si>
    <t>安藤　誠</t>
    <phoneticPr fontId="2"/>
  </si>
  <si>
    <t>小林芳信</t>
    <phoneticPr fontId="2"/>
  </si>
  <si>
    <t>三浦江莉</t>
    <phoneticPr fontId="2"/>
  </si>
  <si>
    <t>藤間千尋</t>
    <rPh sb="0" eb="2">
      <t>フジマ</t>
    </rPh>
    <rPh sb="2" eb="4">
      <t>チヒロ</t>
    </rPh>
    <phoneticPr fontId="2"/>
  </si>
  <si>
    <t>伊関善二郎</t>
    <phoneticPr fontId="2"/>
  </si>
  <si>
    <t>長島美夏</t>
    <phoneticPr fontId="2"/>
  </si>
  <si>
    <t>日高　勇士、○小林　大智</t>
    <rPh sb="0" eb="2">
      <t>ヒダカ</t>
    </rPh>
    <rPh sb="3" eb="4">
      <t>ユウ</t>
    </rPh>
    <rPh sb="4" eb="5">
      <t>シ</t>
    </rPh>
    <phoneticPr fontId="2"/>
  </si>
  <si>
    <t>朝倉　　颯</t>
    <phoneticPr fontId="2"/>
  </si>
  <si>
    <t>●</t>
    <phoneticPr fontId="2"/>
  </si>
  <si>
    <t>加藤　凱也</t>
    <phoneticPr fontId="2"/>
  </si>
  <si>
    <t>朝倉　颯大</t>
    <phoneticPr fontId="2"/>
  </si>
  <si>
    <t>豊田　剛次、上原　叶大、戸高　晴斗</t>
    <phoneticPr fontId="2"/>
  </si>
  <si>
    <t>菅家あけみ</t>
    <rPh sb="0" eb="2">
      <t>カンケ</t>
    </rPh>
    <phoneticPr fontId="2"/>
  </si>
  <si>
    <t>三浦江莉</t>
    <rPh sb="0" eb="2">
      <t>ミウラ</t>
    </rPh>
    <rPh sb="2" eb="4">
      <t>エリ</t>
    </rPh>
    <phoneticPr fontId="2"/>
  </si>
  <si>
    <t>玉田　雅治</t>
    <phoneticPr fontId="2"/>
  </si>
  <si>
    <t>木城　瑠依</t>
    <phoneticPr fontId="2"/>
  </si>
  <si>
    <t>川口　芳弥</t>
    <phoneticPr fontId="2"/>
  </si>
  <si>
    <t>○</t>
    <phoneticPr fontId="2"/>
  </si>
  <si>
    <t>●</t>
    <phoneticPr fontId="2"/>
  </si>
  <si>
    <t>杉山　遥己</t>
    <phoneticPr fontId="2"/>
  </si>
  <si>
    <t>○</t>
    <phoneticPr fontId="2"/>
  </si>
  <si>
    <t>神谷　駿太朗、竹本　光汰</t>
    <phoneticPr fontId="2"/>
  </si>
  <si>
    <t>真鍋　　駿</t>
    <phoneticPr fontId="2"/>
  </si>
  <si>
    <t>太尾田　智也</t>
    <phoneticPr fontId="2"/>
  </si>
  <si>
    <t>神谷　太基</t>
    <phoneticPr fontId="2"/>
  </si>
  <si>
    <t>神谷　駿太朗、岩瀬　達哉、濱田　広大</t>
    <phoneticPr fontId="2"/>
  </si>
  <si>
    <t>小林芳信</t>
    <rPh sb="0" eb="2">
      <t>コバヤシ</t>
    </rPh>
    <rPh sb="2" eb="4">
      <t>ヨシノブ</t>
    </rPh>
    <phoneticPr fontId="2"/>
  </si>
  <si>
    <t>長島美夏</t>
    <phoneticPr fontId="2"/>
  </si>
  <si>
    <t>C球場</t>
    <rPh sb="1" eb="3">
      <t>キュウジョウ</t>
    </rPh>
    <phoneticPr fontId="2"/>
  </si>
  <si>
    <t>神谷　将大</t>
    <phoneticPr fontId="2"/>
  </si>
  <si>
    <t>神谷　雄大</t>
    <phoneticPr fontId="2"/>
  </si>
  <si>
    <t>坂口　航大</t>
    <phoneticPr fontId="2"/>
  </si>
  <si>
    <t>中山　夏郎</t>
    <phoneticPr fontId="2"/>
  </si>
  <si>
    <t>坂口　航大、小西　陽輔</t>
    <phoneticPr fontId="2"/>
  </si>
  <si>
    <t>小形浩二</t>
    <phoneticPr fontId="2"/>
  </si>
  <si>
    <t>武藤昌一</t>
    <phoneticPr fontId="2"/>
  </si>
  <si>
    <t>安斎茂夫</t>
    <phoneticPr fontId="2"/>
  </si>
  <si>
    <t>国分文一</t>
    <phoneticPr fontId="2"/>
  </si>
  <si>
    <t>香内幸子</t>
    <phoneticPr fontId="2"/>
  </si>
  <si>
    <t>青山富治</t>
    <phoneticPr fontId="2"/>
  </si>
  <si>
    <t>池田香織</t>
    <rPh sb="0" eb="2">
      <t>イケダ</t>
    </rPh>
    <rPh sb="2" eb="4">
      <t>カオリ</t>
    </rPh>
    <phoneticPr fontId="2"/>
  </si>
  <si>
    <t>x</t>
    <phoneticPr fontId="2"/>
  </si>
  <si>
    <t>小沢　由実</t>
    <rPh sb="0" eb="2">
      <t>オザワ</t>
    </rPh>
    <rPh sb="3" eb="5">
      <t>ユミ</t>
    </rPh>
    <phoneticPr fontId="2"/>
  </si>
  <si>
    <t>柳萬　真伸</t>
    <rPh sb="0" eb="1">
      <t>ヤナギ</t>
    </rPh>
    <rPh sb="1" eb="2">
      <t>マン</t>
    </rPh>
    <rPh sb="3" eb="4">
      <t>シン</t>
    </rPh>
    <rPh sb="4" eb="5">
      <t>ノブ</t>
    </rPh>
    <phoneticPr fontId="2"/>
  </si>
  <si>
    <t>長田　真拓</t>
    <rPh sb="0" eb="2">
      <t>ナガタ</t>
    </rPh>
    <rPh sb="3" eb="4">
      <t>マ</t>
    </rPh>
    <rPh sb="4" eb="5">
      <t>タク</t>
    </rPh>
    <phoneticPr fontId="2"/>
  </si>
  <si>
    <t>西野　来旺</t>
    <rPh sb="0" eb="1">
      <t>ニシ</t>
    </rPh>
    <rPh sb="1" eb="2">
      <t>ノ</t>
    </rPh>
    <rPh sb="3" eb="4">
      <t>ライ</t>
    </rPh>
    <rPh sb="4" eb="5">
      <t>オウ</t>
    </rPh>
    <phoneticPr fontId="2"/>
  </si>
  <si>
    <t>夛田　　隼</t>
    <phoneticPr fontId="2"/>
  </si>
  <si>
    <t>鴫原宏明</t>
    <phoneticPr fontId="2"/>
  </si>
  <si>
    <t>橘内純子</t>
    <rPh sb="0" eb="2">
      <t>キツナイ</t>
    </rPh>
    <rPh sb="2" eb="4">
      <t>ジュンコ</t>
    </rPh>
    <phoneticPr fontId="2"/>
  </si>
  <si>
    <t>今野恵真</t>
    <rPh sb="0" eb="2">
      <t>コンノ</t>
    </rPh>
    <rPh sb="2" eb="3">
      <t>エ</t>
    </rPh>
    <rPh sb="3" eb="4">
      <t>マ</t>
    </rPh>
    <phoneticPr fontId="2"/>
  </si>
  <si>
    <t>x</t>
    <phoneticPr fontId="2"/>
  </si>
  <si>
    <t>松原　隼矢</t>
    <phoneticPr fontId="2"/>
  </si>
  <si>
    <t>●</t>
    <phoneticPr fontId="2"/>
  </si>
  <si>
    <t>○</t>
    <phoneticPr fontId="2"/>
  </si>
  <si>
    <t>中村　龍憲</t>
    <phoneticPr fontId="2"/>
  </si>
  <si>
    <t>中村　凛之介</t>
    <phoneticPr fontId="2"/>
  </si>
  <si>
    <t>本田 蒼空</t>
    <phoneticPr fontId="2"/>
  </si>
  <si>
    <t>山口　太誠</t>
    <phoneticPr fontId="2"/>
  </si>
  <si>
    <t>森口洋武</t>
    <rPh sb="0" eb="2">
      <t>モリグチ</t>
    </rPh>
    <rPh sb="2" eb="4">
      <t>ヒロタケ</t>
    </rPh>
    <phoneticPr fontId="2"/>
  </si>
  <si>
    <t>池田香織</t>
    <phoneticPr fontId="2"/>
  </si>
  <si>
    <t>宮嶋　海斗</t>
    <phoneticPr fontId="2"/>
  </si>
  <si>
    <t>山下　　尚</t>
    <phoneticPr fontId="2"/>
  </si>
  <si>
    <t>牧野　響寛</t>
    <phoneticPr fontId="2"/>
  </si>
  <si>
    <t>金澤　礼大</t>
    <phoneticPr fontId="2"/>
  </si>
  <si>
    <t>青山富治</t>
    <rPh sb="0" eb="2">
      <t>アオヤマ</t>
    </rPh>
    <rPh sb="2" eb="4">
      <t>トミジ</t>
    </rPh>
    <phoneticPr fontId="2"/>
  </si>
  <si>
    <t>今野恵真</t>
    <phoneticPr fontId="2"/>
  </si>
  <si>
    <t>近藤 直弘、秋谷　恒輔</t>
    <phoneticPr fontId="2"/>
  </si>
  <si>
    <t>●</t>
    <phoneticPr fontId="2"/>
  </si>
  <si>
    <t>辻本　桃唯</t>
    <phoneticPr fontId="2"/>
  </si>
  <si>
    <t>長瀬　慶次郎</t>
    <phoneticPr fontId="2"/>
  </si>
  <si>
    <t>中田　裕文</t>
    <phoneticPr fontId="2"/>
  </si>
  <si>
    <t>中田　裕文、井上　勢那、木曽田　将太</t>
    <phoneticPr fontId="2"/>
  </si>
  <si>
    <t>大石勝清</t>
    <rPh sb="0" eb="2">
      <t>オオイシ</t>
    </rPh>
    <rPh sb="2" eb="3">
      <t>カツ</t>
    </rPh>
    <rPh sb="3" eb="4">
      <t>キヨ</t>
    </rPh>
    <phoneticPr fontId="2"/>
  </si>
  <si>
    <t>斎藤幸男</t>
    <rPh sb="0" eb="2">
      <t>サイトウ</t>
    </rPh>
    <rPh sb="2" eb="4">
      <t>ユキオ</t>
    </rPh>
    <phoneticPr fontId="2"/>
  </si>
  <si>
    <t>渡邉　正</t>
    <rPh sb="0" eb="2">
      <t>ワタナベ</t>
    </rPh>
    <rPh sb="3" eb="4">
      <t>タダシ</t>
    </rPh>
    <phoneticPr fontId="2"/>
  </si>
  <si>
    <t>梅宮　均</t>
    <rPh sb="0" eb="2">
      <t>ウメミヤ</t>
    </rPh>
    <rPh sb="3" eb="4">
      <t>ヒトシ</t>
    </rPh>
    <phoneticPr fontId="2"/>
  </si>
  <si>
    <t>伊藤徹夫</t>
    <rPh sb="0" eb="2">
      <t>イトウ</t>
    </rPh>
    <rPh sb="2" eb="4">
      <t>テツオ</t>
    </rPh>
    <phoneticPr fontId="2"/>
  </si>
  <si>
    <t>山内美穂</t>
    <rPh sb="0" eb="2">
      <t>ヤマウチ</t>
    </rPh>
    <rPh sb="2" eb="4">
      <t>ミホ</t>
    </rPh>
    <phoneticPr fontId="2"/>
  </si>
  <si>
    <t>関　　天宙、萩原　滉太</t>
    <phoneticPr fontId="2"/>
  </si>
  <si>
    <t>桑波田　景達</t>
    <rPh sb="5" eb="6">
      <t>タツ</t>
    </rPh>
    <phoneticPr fontId="2"/>
  </si>
  <si>
    <t>東　公樹</t>
    <phoneticPr fontId="2"/>
  </si>
  <si>
    <t>北出　周吾</t>
    <phoneticPr fontId="2"/>
  </si>
  <si>
    <t>萩原　滉太</t>
    <phoneticPr fontId="2"/>
  </si>
  <si>
    <t>草野英世</t>
    <rPh sb="0" eb="2">
      <t>クサノ</t>
    </rPh>
    <rPh sb="2" eb="4">
      <t>ヒデヨ</t>
    </rPh>
    <phoneticPr fontId="2"/>
  </si>
  <si>
    <t>坂本久美</t>
    <phoneticPr fontId="2"/>
  </si>
  <si>
    <t>七海里香子</t>
    <phoneticPr fontId="2"/>
  </si>
  <si>
    <t>伊藤　正浩</t>
    <phoneticPr fontId="2"/>
  </si>
  <si>
    <t>木原　佑哉、○池田　海翔</t>
    <phoneticPr fontId="2"/>
  </si>
  <si>
    <t>今田　素晴</t>
    <phoneticPr fontId="2"/>
  </si>
  <si>
    <t>木原　基貴</t>
    <phoneticPr fontId="2"/>
  </si>
  <si>
    <t>岩佐　塔哉、矢野　磨納仁</t>
    <phoneticPr fontId="2"/>
  </si>
  <si>
    <t>木原　佑哉、白坂　優翔</t>
    <phoneticPr fontId="2"/>
  </si>
  <si>
    <t>矢野　磨納仁</t>
    <phoneticPr fontId="2"/>
  </si>
  <si>
    <t>斎藤祐子</t>
    <phoneticPr fontId="2"/>
  </si>
  <si>
    <t>亀岡貞雄</t>
    <rPh sb="0" eb="2">
      <t>カメオカ</t>
    </rPh>
    <rPh sb="2" eb="4">
      <t>サダオ</t>
    </rPh>
    <phoneticPr fontId="2"/>
  </si>
  <si>
    <t>山内美穂</t>
    <phoneticPr fontId="2"/>
  </si>
  <si>
    <t>山口　雄大、中島　大陽、山口　雄大</t>
    <phoneticPr fontId="2"/>
  </si>
  <si>
    <t>○</t>
    <phoneticPr fontId="2"/>
  </si>
  <si>
    <t>堀口　幸聖、堀　敬太、堀口　幸聖</t>
    <phoneticPr fontId="2"/>
  </si>
  <si>
    <t>高橋　和也</t>
    <rPh sb="0" eb="2">
      <t>タカハシ</t>
    </rPh>
    <rPh sb="3" eb="5">
      <t>カズヤ</t>
    </rPh>
    <phoneticPr fontId="2"/>
  </si>
  <si>
    <t>飯野　大空</t>
    <phoneticPr fontId="2"/>
  </si>
  <si>
    <t>磯田　茂輝</t>
    <phoneticPr fontId="2"/>
  </si>
  <si>
    <t>磯田　茂輝</t>
    <phoneticPr fontId="2"/>
  </si>
  <si>
    <t>吾妻貴彦</t>
    <rPh sb="0" eb="2">
      <t>アヅマ</t>
    </rPh>
    <rPh sb="2" eb="4">
      <t>タカヒコ</t>
    </rPh>
    <phoneticPr fontId="2"/>
  </si>
  <si>
    <t>平成25年8月4日（日）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</si>
  <si>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第2日目</t>
    <rPh sb="0" eb="1">
      <t>ダイ</t>
    </rPh>
    <rPh sb="2" eb="4">
      <t>ニチメ</t>
    </rPh>
    <phoneticPr fontId="2"/>
  </si>
  <si>
    <t>(2回戦）</t>
    <rPh sb="2" eb="3">
      <t>カイ</t>
    </rPh>
    <rPh sb="3" eb="4">
      <t>セン</t>
    </rPh>
    <phoneticPr fontId="2"/>
  </si>
  <si>
    <t>野口　海音</t>
    <rPh sb="0" eb="2">
      <t>ノグチ</t>
    </rPh>
    <rPh sb="3" eb="4">
      <t>ウミ</t>
    </rPh>
    <rPh sb="4" eb="5">
      <t>オト</t>
    </rPh>
    <phoneticPr fontId="2"/>
  </si>
  <si>
    <t>鈴木　惇平</t>
    <rPh sb="0" eb="2">
      <t>スズキ</t>
    </rPh>
    <rPh sb="3" eb="4">
      <t>ジュン</t>
    </rPh>
    <rPh sb="4" eb="5">
      <t>ヘイ</t>
    </rPh>
    <phoneticPr fontId="2"/>
  </si>
  <si>
    <t>谷口　朋希</t>
    <rPh sb="0" eb="2">
      <t>タニグチ</t>
    </rPh>
    <rPh sb="3" eb="4">
      <t>トモ</t>
    </rPh>
    <rPh sb="4" eb="5">
      <t>キ</t>
    </rPh>
    <phoneticPr fontId="2"/>
  </si>
  <si>
    <t>岡田　憲武</t>
    <rPh sb="0" eb="2">
      <t>オカダ</t>
    </rPh>
    <rPh sb="3" eb="5">
      <t>ノリタケ</t>
    </rPh>
    <phoneticPr fontId="2"/>
  </si>
  <si>
    <t>星　正信</t>
    <rPh sb="0" eb="1">
      <t>ホシ</t>
    </rPh>
    <rPh sb="2" eb="4">
      <t>マサノブ</t>
    </rPh>
    <phoneticPr fontId="2"/>
  </si>
  <si>
    <t>安藤光恵</t>
    <rPh sb="0" eb="2">
      <t>アンドウ</t>
    </rPh>
    <rPh sb="2" eb="3">
      <t>ヒカリ</t>
    </rPh>
    <rPh sb="3" eb="4">
      <t>エ</t>
    </rPh>
    <phoneticPr fontId="2"/>
  </si>
  <si>
    <t>丹治盛雄</t>
    <rPh sb="0" eb="2">
      <t>タンジ</t>
    </rPh>
    <rPh sb="2" eb="4">
      <t>モリオ</t>
    </rPh>
    <phoneticPr fontId="2"/>
  </si>
  <si>
    <t>石山晴美</t>
    <rPh sb="0" eb="2">
      <t>イシヤマ</t>
    </rPh>
    <rPh sb="2" eb="4">
      <t>ハルミ</t>
    </rPh>
    <phoneticPr fontId="2"/>
  </si>
  <si>
    <t>大花清一</t>
    <rPh sb="0" eb="2">
      <t>オオハナ</t>
    </rPh>
    <rPh sb="2" eb="4">
      <t>セイイチ</t>
    </rPh>
    <phoneticPr fontId="2"/>
  </si>
  <si>
    <t>坂本久美</t>
    <rPh sb="0" eb="2">
      <t>サカモト</t>
    </rPh>
    <rPh sb="2" eb="4">
      <t>クミ</t>
    </rPh>
    <phoneticPr fontId="2"/>
  </si>
  <si>
    <t>加藤千愛</t>
    <rPh sb="0" eb="2">
      <t>カトウ</t>
    </rPh>
    <rPh sb="2" eb="3">
      <t>セン</t>
    </rPh>
    <rPh sb="3" eb="4">
      <t>アイ</t>
    </rPh>
    <phoneticPr fontId="2"/>
  </si>
  <si>
    <t>●</t>
    <phoneticPr fontId="2"/>
  </si>
  <si>
    <t>板持　永和</t>
    <phoneticPr fontId="2"/>
  </si>
  <si>
    <t>藤原　健斗</t>
    <phoneticPr fontId="2"/>
  </si>
  <si>
    <t>清水　大斗</t>
    <phoneticPr fontId="2"/>
  </si>
  <si>
    <t>吾妻　大陸</t>
    <phoneticPr fontId="2"/>
  </si>
  <si>
    <t>佐藤祐也</t>
    <rPh sb="0" eb="2">
      <t>サトウ</t>
    </rPh>
    <rPh sb="2" eb="4">
      <t>ユウヤ</t>
    </rPh>
    <phoneticPr fontId="2"/>
  </si>
  <si>
    <t>高野愛香</t>
    <phoneticPr fontId="2"/>
  </si>
  <si>
    <t>小坂　伊勢投手　一試合20奪三振(大会タイ記録)</t>
    <rPh sb="0" eb="2">
      <t>オザカ</t>
    </rPh>
    <rPh sb="3" eb="5">
      <t>イセ</t>
    </rPh>
    <rPh sb="5" eb="7">
      <t>トウシュ</t>
    </rPh>
    <rPh sb="8" eb="11">
      <t>イチシアイ</t>
    </rPh>
    <rPh sb="13" eb="16">
      <t>ダツサンシン</t>
    </rPh>
    <rPh sb="17" eb="19">
      <t>タイカイ</t>
    </rPh>
    <rPh sb="21" eb="23">
      <t>キロク</t>
    </rPh>
    <phoneticPr fontId="2"/>
  </si>
  <si>
    <t>山口　伊吹</t>
    <rPh sb="0" eb="2">
      <t>ヤマグチ</t>
    </rPh>
    <rPh sb="3" eb="5">
      <t>イブキ</t>
    </rPh>
    <phoneticPr fontId="2"/>
  </si>
  <si>
    <t>伊勢　一喜</t>
    <rPh sb="0" eb="2">
      <t>イセ</t>
    </rPh>
    <rPh sb="3" eb="5">
      <t>カズキ</t>
    </rPh>
    <phoneticPr fontId="2"/>
  </si>
  <si>
    <t>高橋　凌央</t>
    <rPh sb="0" eb="2">
      <t>タカハシ</t>
    </rPh>
    <rPh sb="3" eb="4">
      <t>リョウ</t>
    </rPh>
    <rPh sb="4" eb="5">
      <t>オウ</t>
    </rPh>
    <phoneticPr fontId="2"/>
  </si>
  <si>
    <t>永野　駿太朗</t>
    <rPh sb="0" eb="2">
      <t>ナガノ</t>
    </rPh>
    <rPh sb="3" eb="6">
      <t>シュンタロウ</t>
    </rPh>
    <phoneticPr fontId="2"/>
  </si>
  <si>
    <t>x</t>
    <phoneticPr fontId="2"/>
  </si>
  <si>
    <t>古谷　泰佑</t>
    <phoneticPr fontId="2"/>
  </si>
  <si>
    <t>永野　涼太</t>
    <phoneticPr fontId="2"/>
  </si>
  <si>
    <t>小山紀男</t>
    <rPh sb="0" eb="2">
      <t>コヤマ</t>
    </rPh>
    <rPh sb="2" eb="4">
      <t>ノリオ</t>
    </rPh>
    <phoneticPr fontId="2"/>
  </si>
  <si>
    <t>田中　功洋</t>
    <phoneticPr fontId="2"/>
  </si>
  <si>
    <t>青山　航太郎</t>
    <phoneticPr fontId="2"/>
  </si>
  <si>
    <t>鈴木　海翔</t>
    <phoneticPr fontId="2"/>
  </si>
  <si>
    <t>谷口　大也</t>
    <phoneticPr fontId="2"/>
  </si>
  <si>
    <t>江崎　蒼真</t>
    <phoneticPr fontId="2"/>
  </si>
  <si>
    <t>荒川公男</t>
    <phoneticPr fontId="2"/>
  </si>
  <si>
    <t>藤間千尋</t>
    <phoneticPr fontId="2"/>
  </si>
  <si>
    <t>安斎茂夫</t>
    <phoneticPr fontId="2"/>
  </si>
  <si>
    <t>安藤　誠</t>
    <phoneticPr fontId="2"/>
  </si>
  <si>
    <t>菅野茂廣</t>
    <phoneticPr fontId="2"/>
  </si>
  <si>
    <t>亀岡貞雄</t>
    <phoneticPr fontId="2"/>
  </si>
  <si>
    <t>小林芳信</t>
    <rPh sb="0" eb="2">
      <t>コバヤシ</t>
    </rPh>
    <rPh sb="2" eb="4">
      <t>ヨシノブ</t>
    </rPh>
    <phoneticPr fontId="2"/>
  </si>
  <si>
    <t>山内美穂</t>
    <rPh sb="0" eb="2">
      <t>ヤマウチ</t>
    </rPh>
    <rPh sb="2" eb="4">
      <t>ミホ</t>
    </rPh>
    <phoneticPr fontId="2"/>
  </si>
  <si>
    <t>x</t>
    <phoneticPr fontId="2"/>
  </si>
  <si>
    <t>●</t>
    <phoneticPr fontId="2"/>
  </si>
  <si>
    <t>○</t>
    <phoneticPr fontId="2"/>
  </si>
  <si>
    <t>川上　大星、柘植　愛斗、川上　結愛</t>
    <phoneticPr fontId="2"/>
  </si>
  <si>
    <t>林　　志行、川上　大星</t>
    <phoneticPr fontId="2"/>
  </si>
  <si>
    <t>岡田　尋義、藤井　翔真</t>
    <phoneticPr fontId="2"/>
  </si>
  <si>
    <t>日野　匠望</t>
    <phoneticPr fontId="2"/>
  </si>
  <si>
    <t>柘植　愛斗</t>
    <phoneticPr fontId="2"/>
  </si>
  <si>
    <t>竹形　　樹、高砂　幹太、藤井　翔真</t>
    <phoneticPr fontId="2"/>
  </si>
  <si>
    <t>竹形　　樹</t>
    <phoneticPr fontId="2"/>
  </si>
  <si>
    <t>朝比奈　さくら、●工島　邦靖</t>
    <phoneticPr fontId="2"/>
  </si>
  <si>
    <t>日高　勇士、○津貫　有星</t>
    <phoneticPr fontId="2"/>
  </si>
  <si>
    <t>加藤　凱也</t>
    <phoneticPr fontId="2"/>
  </si>
  <si>
    <t>後藤　千弥</t>
    <phoneticPr fontId="2"/>
  </si>
  <si>
    <t>今津　圭一郎、井本　英輝</t>
    <phoneticPr fontId="2"/>
  </si>
  <si>
    <t>上原　叶大、是枝　　諄</t>
    <phoneticPr fontId="2"/>
  </si>
  <si>
    <t>小島涼子</t>
    <rPh sb="0" eb="2">
      <t>コジマ</t>
    </rPh>
    <rPh sb="2" eb="4">
      <t>リョウコ</t>
    </rPh>
    <phoneticPr fontId="2"/>
  </si>
  <si>
    <t>伊関善二郎</t>
    <rPh sb="0" eb="2">
      <t>イゼキ</t>
    </rPh>
    <rPh sb="2" eb="5">
      <t>ゼンジロウ</t>
    </rPh>
    <phoneticPr fontId="2"/>
  </si>
  <si>
    <t>軽部　　昂</t>
    <phoneticPr fontId="2"/>
  </si>
  <si>
    <t>稲垣　翔太</t>
    <phoneticPr fontId="2"/>
  </si>
  <si>
    <t>川口　芳弥</t>
    <phoneticPr fontId="2"/>
  </si>
  <si>
    <t>玉田　雅治</t>
    <phoneticPr fontId="2"/>
  </si>
  <si>
    <t>大橋　拓史、○大橋 遼太郎</t>
    <phoneticPr fontId="2"/>
  </si>
  <si>
    <t>新井　鴻太朗</t>
    <phoneticPr fontId="2"/>
  </si>
  <si>
    <t>神谷　駿太朗、竹本　光汰、西川　翔也</t>
    <phoneticPr fontId="2"/>
  </si>
  <si>
    <t>神谷　太基</t>
    <phoneticPr fontId="2"/>
  </si>
  <si>
    <t>八木　晋太郎</t>
    <phoneticPr fontId="2"/>
  </si>
  <si>
    <t>大川　晧斗②、大寄　なつみ</t>
    <phoneticPr fontId="2"/>
  </si>
  <si>
    <t>長谷川　貴大</t>
    <phoneticPr fontId="2"/>
  </si>
  <si>
    <t>神谷　雄大</t>
    <phoneticPr fontId="2"/>
  </si>
  <si>
    <t>前川　夏輝</t>
    <phoneticPr fontId="2"/>
  </si>
  <si>
    <t>小川　陽平</t>
    <phoneticPr fontId="2"/>
  </si>
  <si>
    <t>神谷　将大</t>
    <phoneticPr fontId="2"/>
  </si>
  <si>
    <t>神谷　優衣、野村　　匠</t>
    <phoneticPr fontId="2"/>
  </si>
  <si>
    <t>加藤　治貴</t>
    <phoneticPr fontId="2"/>
  </si>
  <si>
    <t>大石勝清</t>
    <rPh sb="0" eb="2">
      <t>オオイシ</t>
    </rPh>
    <rPh sb="2" eb="4">
      <t>カツキヨ</t>
    </rPh>
    <phoneticPr fontId="2"/>
  </si>
  <si>
    <t>大庭和久</t>
    <phoneticPr fontId="2"/>
  </si>
  <si>
    <t>渡辺勢治</t>
    <phoneticPr fontId="2"/>
  </si>
  <si>
    <t>渡辺　豊</t>
    <phoneticPr fontId="2"/>
  </si>
  <si>
    <t>草野英世</t>
    <phoneticPr fontId="2"/>
  </si>
  <si>
    <t>佐々木直志</t>
    <phoneticPr fontId="2"/>
  </si>
  <si>
    <t>竹治　俊則、山本　樹</t>
    <phoneticPr fontId="2"/>
  </si>
  <si>
    <t>西野　来旺</t>
    <phoneticPr fontId="2"/>
  </si>
  <si>
    <t>田中　悠介</t>
    <phoneticPr fontId="2"/>
  </si>
  <si>
    <t>　柳萬　真伸、○谷川　裕乃、藤本　朱生、井上　加那太</t>
    <phoneticPr fontId="2"/>
  </si>
  <si>
    <t>天満　龍弥</t>
    <phoneticPr fontId="2"/>
  </si>
  <si>
    <t>夛田　　隼</t>
    <phoneticPr fontId="2"/>
  </si>
  <si>
    <t>安田千秋</t>
    <rPh sb="0" eb="2">
      <t>ヤスダ</t>
    </rPh>
    <rPh sb="2" eb="4">
      <t>チアキ</t>
    </rPh>
    <phoneticPr fontId="2"/>
  </si>
  <si>
    <t>中村　龍憲</t>
    <phoneticPr fontId="2"/>
  </si>
  <si>
    <t>佐藤　敬太</t>
    <phoneticPr fontId="2"/>
  </si>
  <si>
    <t>小松　帝心</t>
    <phoneticPr fontId="2"/>
  </si>
  <si>
    <t>本田 蒼空</t>
    <phoneticPr fontId="2"/>
  </si>
  <si>
    <t>田中　翔大</t>
    <phoneticPr fontId="2"/>
  </si>
  <si>
    <t>大下　瑛貴、本田 蒼空、田中　翔大、中村　龍憲</t>
    <phoneticPr fontId="2"/>
  </si>
  <si>
    <t>佐藤美則</t>
    <rPh sb="0" eb="2">
      <t>サトウ</t>
    </rPh>
    <rPh sb="2" eb="3">
      <t>ビ</t>
    </rPh>
    <rPh sb="3" eb="4">
      <t>ソク</t>
    </rPh>
    <phoneticPr fontId="2"/>
  </si>
  <si>
    <t>加藤美枝</t>
    <rPh sb="0" eb="2">
      <t>カトウ</t>
    </rPh>
    <rPh sb="2" eb="3">
      <t>ミ</t>
    </rPh>
    <rPh sb="3" eb="4">
      <t>エダ</t>
    </rPh>
    <phoneticPr fontId="2"/>
  </si>
  <si>
    <t>佐藤　遥</t>
    <rPh sb="0" eb="2">
      <t>サトウ</t>
    </rPh>
    <rPh sb="3" eb="4">
      <t>ハルカ</t>
    </rPh>
    <phoneticPr fontId="2"/>
  </si>
  <si>
    <t>x</t>
    <phoneticPr fontId="2"/>
  </si>
  <si>
    <t>竹中　晟雅</t>
    <phoneticPr fontId="2"/>
  </si>
  <si>
    <t>佐藤　匠真</t>
    <phoneticPr fontId="2"/>
  </si>
  <si>
    <t>山下　　尚</t>
    <phoneticPr fontId="2"/>
  </si>
  <si>
    <t>金澤　礼大</t>
    <phoneticPr fontId="2"/>
  </si>
  <si>
    <t>阿部義浩</t>
    <rPh sb="0" eb="2">
      <t>アベ</t>
    </rPh>
    <rPh sb="2" eb="4">
      <t>ヨシヒロ</t>
    </rPh>
    <phoneticPr fontId="2"/>
  </si>
  <si>
    <t>蓬田起代子</t>
    <rPh sb="0" eb="2">
      <t>ヨモギダ</t>
    </rPh>
    <rPh sb="2" eb="3">
      <t>オ</t>
    </rPh>
    <rPh sb="3" eb="4">
      <t>ヨ</t>
    </rPh>
    <rPh sb="4" eb="5">
      <t>コ</t>
    </rPh>
    <phoneticPr fontId="2"/>
  </si>
  <si>
    <t>山下　　尚</t>
    <rPh sb="0" eb="2">
      <t>ヤマシタ</t>
    </rPh>
    <rPh sb="4" eb="5">
      <t>ナオ</t>
    </rPh>
    <phoneticPr fontId="2"/>
  </si>
  <si>
    <t>近藤 直弘</t>
    <phoneticPr fontId="2"/>
  </si>
  <si>
    <t>大谷　剛志</t>
    <phoneticPr fontId="2"/>
  </si>
  <si>
    <t>長瀬　慶次郎</t>
    <phoneticPr fontId="2"/>
  </si>
  <si>
    <t>古牧　候一朗</t>
    <phoneticPr fontId="2"/>
  </si>
  <si>
    <t>渡邉　正</t>
    <phoneticPr fontId="2"/>
  </si>
  <si>
    <t>菊池潤一朗</t>
    <phoneticPr fontId="2"/>
  </si>
  <si>
    <t>斎藤幸男</t>
    <phoneticPr fontId="2"/>
  </si>
  <si>
    <t>小形浩二</t>
    <phoneticPr fontId="2"/>
  </si>
  <si>
    <t>宍戸雅樹</t>
    <phoneticPr fontId="2"/>
  </si>
  <si>
    <t>伊藤徹夫</t>
    <phoneticPr fontId="2"/>
  </si>
  <si>
    <t>渡辺智友里</t>
    <phoneticPr fontId="2"/>
  </si>
  <si>
    <t>桑波田　景達</t>
    <phoneticPr fontId="2"/>
  </si>
  <si>
    <t>萩原　滉太</t>
    <phoneticPr fontId="2"/>
  </si>
  <si>
    <t>中川　　慎</t>
    <phoneticPr fontId="2"/>
  </si>
  <si>
    <t>八木　勇士</t>
    <phoneticPr fontId="2"/>
  </si>
  <si>
    <t>茶園　湧太、萩原　滉太、別府　翼、桑波田　景達</t>
    <phoneticPr fontId="2"/>
  </si>
  <si>
    <t>斎藤祐子</t>
    <rPh sb="0" eb="2">
      <t>サイトウ</t>
    </rPh>
    <rPh sb="2" eb="4">
      <t>ユウコ</t>
    </rPh>
    <phoneticPr fontId="2"/>
  </si>
  <si>
    <t>渡辺友里香</t>
    <rPh sb="0" eb="2">
      <t>ワタナベ</t>
    </rPh>
    <rPh sb="2" eb="5">
      <t>ユリカ</t>
    </rPh>
    <phoneticPr fontId="2"/>
  </si>
  <si>
    <t>伊藤　大貴</t>
    <phoneticPr fontId="2"/>
  </si>
  <si>
    <t>渡辺　知隼</t>
    <phoneticPr fontId="2"/>
  </si>
  <si>
    <t>伊藤　大貴</t>
    <phoneticPr fontId="2"/>
  </si>
  <si>
    <t>木原　佑哉</t>
    <phoneticPr fontId="2"/>
  </si>
  <si>
    <t>木原　基貴</t>
    <phoneticPr fontId="2"/>
  </si>
  <si>
    <t>小形　浩二</t>
    <phoneticPr fontId="2"/>
  </si>
  <si>
    <t>白坂　優翔</t>
    <phoneticPr fontId="2"/>
  </si>
  <si>
    <t>船曳　崇斗</t>
    <phoneticPr fontId="2"/>
  </si>
  <si>
    <t>赤峯　啓太</t>
    <phoneticPr fontId="2"/>
  </si>
  <si>
    <t>山口　雄大</t>
    <phoneticPr fontId="2"/>
  </si>
  <si>
    <t>小幡　士郎</t>
    <phoneticPr fontId="2"/>
  </si>
  <si>
    <t>堀口　幸聖</t>
    <phoneticPr fontId="2"/>
  </si>
  <si>
    <t>本田　淳</t>
    <phoneticPr fontId="2"/>
  </si>
  <si>
    <t>第3日目</t>
    <rPh sb="0" eb="1">
      <t>ダイ</t>
    </rPh>
    <rPh sb="2" eb="4">
      <t>ニチメ</t>
    </rPh>
    <phoneticPr fontId="2"/>
  </si>
  <si>
    <t>平成25年8月5日（月）</t>
    <rPh sb="0" eb="2">
      <t>ヘイセイ</t>
    </rPh>
    <rPh sb="4" eb="5">
      <t>ネン</t>
    </rPh>
    <rPh sb="6" eb="7">
      <t>ガツ</t>
    </rPh>
    <rPh sb="8" eb="9">
      <t>ニチ</t>
    </rPh>
    <rPh sb="10" eb="11">
      <t>ゲツ</t>
    </rPh>
    <phoneticPr fontId="2"/>
  </si>
  <si>
    <t>野口　海音</t>
    <phoneticPr fontId="2"/>
  </si>
  <si>
    <t>佐藤正二</t>
    <rPh sb="0" eb="2">
      <t>サトウ</t>
    </rPh>
    <rPh sb="2" eb="4">
      <t>ショウジ</t>
    </rPh>
    <phoneticPr fontId="2"/>
  </si>
  <si>
    <t>鈴木一雄</t>
    <rPh sb="0" eb="2">
      <t>スズキ</t>
    </rPh>
    <rPh sb="2" eb="4">
      <t>カズオ</t>
    </rPh>
    <phoneticPr fontId="2"/>
  </si>
  <si>
    <t>渡辺春雄</t>
    <rPh sb="0" eb="2">
      <t>ワタナベ</t>
    </rPh>
    <rPh sb="2" eb="4">
      <t>ハルオ</t>
    </rPh>
    <phoneticPr fontId="2"/>
  </si>
  <si>
    <t>髙橋清典</t>
    <rPh sb="0" eb="2">
      <t>タカハシ</t>
    </rPh>
    <rPh sb="2" eb="4">
      <t>キヨノリ</t>
    </rPh>
    <phoneticPr fontId="2"/>
  </si>
  <si>
    <t>加藤思歩</t>
    <rPh sb="0" eb="2">
      <t>カトウ</t>
    </rPh>
    <rPh sb="2" eb="3">
      <t>オモ</t>
    </rPh>
    <rPh sb="3" eb="4">
      <t>アル</t>
    </rPh>
    <phoneticPr fontId="2"/>
  </si>
  <si>
    <t>(3回戦）</t>
    <rPh sb="2" eb="3">
      <t>カイ</t>
    </rPh>
    <rPh sb="3" eb="4">
      <t>セン</t>
    </rPh>
    <phoneticPr fontId="2"/>
  </si>
  <si>
    <t>青山　航太郎</t>
    <rPh sb="0" eb="2">
      <t>アオヤマ</t>
    </rPh>
    <rPh sb="3" eb="6">
      <t>コウタロウ</t>
    </rPh>
    <phoneticPr fontId="2"/>
  </si>
  <si>
    <t>谷口　大地</t>
    <rPh sb="0" eb="2">
      <t>タニグチ</t>
    </rPh>
    <rPh sb="3" eb="5">
      <t>ダイチ</t>
    </rPh>
    <phoneticPr fontId="2"/>
  </si>
  <si>
    <t>伊勢　一喜</t>
    <phoneticPr fontId="2"/>
  </si>
  <si>
    <t>全松原　野口投手無安打無得点（内訳　内ゴロ１３、外ゴロ２、三振４、失策１）</t>
    <phoneticPr fontId="2"/>
  </si>
  <si>
    <t>小坂　伊勢投手　完全試合（内訳　三振２０、内ゴロ１）、1試合20奪三振（大会タイ記録）</t>
    <rPh sb="0" eb="2">
      <t>コサカ</t>
    </rPh>
    <rPh sb="3" eb="5">
      <t>イセ</t>
    </rPh>
    <rPh sb="5" eb="7">
      <t>トウシュ</t>
    </rPh>
    <rPh sb="8" eb="10">
      <t>カンゼン</t>
    </rPh>
    <rPh sb="10" eb="12">
      <t>シアイ</t>
    </rPh>
    <rPh sb="21" eb="22">
      <t>ウチ</t>
    </rPh>
    <rPh sb="28" eb="30">
      <t>シアイ</t>
    </rPh>
    <rPh sb="32" eb="35">
      <t>ダツサンシン</t>
    </rPh>
    <rPh sb="36" eb="38">
      <t>タイカイ</t>
    </rPh>
    <rPh sb="40" eb="42">
      <t>キロク</t>
    </rPh>
    <phoneticPr fontId="2"/>
  </si>
  <si>
    <t>日高　勇士、津貫　有星</t>
    <phoneticPr fontId="2"/>
  </si>
  <si>
    <t>岡田　尋義</t>
    <phoneticPr fontId="2"/>
  </si>
  <si>
    <t>加藤　凱也</t>
    <phoneticPr fontId="2"/>
  </si>
  <si>
    <t>日野　匠望</t>
    <phoneticPr fontId="2"/>
  </si>
  <si>
    <t>岩切　湧太郎</t>
    <phoneticPr fontId="2"/>
  </si>
  <si>
    <t>是枝　　諄</t>
    <phoneticPr fontId="2"/>
  </si>
  <si>
    <t>八巻照夫</t>
    <rPh sb="0" eb="2">
      <t>ヤマキ</t>
    </rPh>
    <rPh sb="2" eb="4">
      <t>テルオ</t>
    </rPh>
    <phoneticPr fontId="2"/>
  </si>
  <si>
    <t>笠井義昭</t>
    <phoneticPr fontId="2"/>
  </si>
  <si>
    <t>広川美喜子</t>
    <phoneticPr fontId="2"/>
  </si>
  <si>
    <t>大川原正雄</t>
    <phoneticPr fontId="2"/>
  </si>
  <si>
    <t>丹治茉琳</t>
    <phoneticPr fontId="2"/>
  </si>
  <si>
    <t>大橋 遼太郎、高田　　晴</t>
    <phoneticPr fontId="2"/>
  </si>
  <si>
    <t xml:space="preserve">軽部　昂、水田　彩斗
</t>
    <phoneticPr fontId="2"/>
  </si>
  <si>
    <t>●</t>
    <phoneticPr fontId="2"/>
  </si>
  <si>
    <t>○</t>
    <phoneticPr fontId="2"/>
  </si>
  <si>
    <t>新井　鴻太朗</t>
    <phoneticPr fontId="2"/>
  </si>
  <si>
    <t>稲垣　翔太</t>
    <phoneticPr fontId="2"/>
  </si>
  <si>
    <t>軽部　　昂</t>
    <phoneticPr fontId="2"/>
  </si>
  <si>
    <t>加藤美枝</t>
    <rPh sb="0" eb="2">
      <t>カトウ</t>
    </rPh>
    <rPh sb="2" eb="4">
      <t>ミエ</t>
    </rPh>
    <phoneticPr fontId="2"/>
  </si>
  <si>
    <t>x</t>
    <phoneticPr fontId="2"/>
  </si>
  <si>
    <t>藤本　朱生</t>
    <phoneticPr fontId="2"/>
  </si>
  <si>
    <t>神谷　将大</t>
    <phoneticPr fontId="2"/>
  </si>
  <si>
    <t>神谷　雄大</t>
    <phoneticPr fontId="2"/>
  </si>
  <si>
    <t>西野　来旺</t>
    <phoneticPr fontId="2"/>
  </si>
  <si>
    <t>渡邉健治</t>
    <phoneticPr fontId="2"/>
  </si>
  <si>
    <t>石井一彦</t>
    <phoneticPr fontId="2"/>
  </si>
  <si>
    <t>前田　太</t>
    <phoneticPr fontId="2"/>
  </si>
  <si>
    <t>鴫原宏明</t>
    <phoneticPr fontId="2"/>
  </si>
  <si>
    <t>佐々木直志</t>
    <phoneticPr fontId="2"/>
  </si>
  <si>
    <t>片石　直</t>
    <phoneticPr fontId="2"/>
  </si>
  <si>
    <t>青山富治</t>
    <phoneticPr fontId="2"/>
  </si>
  <si>
    <t>八巻真咲</t>
    <phoneticPr fontId="2"/>
  </si>
  <si>
    <t>中村　龍憲</t>
    <phoneticPr fontId="2"/>
  </si>
  <si>
    <t>山下　　尚</t>
    <phoneticPr fontId="2"/>
  </si>
  <si>
    <t>本田 蒼空</t>
    <phoneticPr fontId="2"/>
  </si>
  <si>
    <t>金澤　礼大</t>
    <phoneticPr fontId="2"/>
  </si>
  <si>
    <t>福来　健二朗</t>
    <phoneticPr fontId="2"/>
  </si>
  <si>
    <t>八巻真咲</t>
    <rPh sb="0" eb="2">
      <t>ヤマキ</t>
    </rPh>
    <rPh sb="2" eb="3">
      <t>マ</t>
    </rPh>
    <rPh sb="3" eb="4">
      <t>サ</t>
    </rPh>
    <phoneticPr fontId="2"/>
  </si>
  <si>
    <t>x</t>
    <phoneticPr fontId="2"/>
  </si>
  <si>
    <t>●</t>
    <phoneticPr fontId="2"/>
  </si>
  <si>
    <t>○</t>
    <phoneticPr fontId="2"/>
  </si>
  <si>
    <t>桑波田　景達</t>
    <phoneticPr fontId="2"/>
  </si>
  <si>
    <t>萩原　滉太</t>
    <phoneticPr fontId="2"/>
  </si>
  <si>
    <t>大谷　剛志</t>
    <phoneticPr fontId="2"/>
  </si>
  <si>
    <t>古牧　候一朗</t>
    <phoneticPr fontId="2"/>
  </si>
  <si>
    <t>鈴木義幸</t>
    <phoneticPr fontId="2"/>
  </si>
  <si>
    <t>菊田正弘</t>
    <phoneticPr fontId="2"/>
  </si>
  <si>
    <t>本田　淳</t>
    <phoneticPr fontId="2"/>
  </si>
  <si>
    <t>渡辺勢治</t>
    <phoneticPr fontId="2"/>
  </si>
  <si>
    <t>香内幸子</t>
    <phoneticPr fontId="2"/>
  </si>
  <si>
    <t>菊池潤一朗</t>
    <phoneticPr fontId="2"/>
  </si>
  <si>
    <t>伊関善二郎</t>
    <phoneticPr fontId="2"/>
  </si>
  <si>
    <t>越川まどか</t>
    <phoneticPr fontId="2"/>
  </si>
  <si>
    <t>（準々決勝）</t>
    <rPh sb="1" eb="3">
      <t>ジュンジュン</t>
    </rPh>
    <rPh sb="3" eb="5">
      <t>ケッショウ</t>
    </rPh>
    <phoneticPr fontId="2"/>
  </si>
  <si>
    <t>伊勢　一喜</t>
    <phoneticPr fontId="2"/>
  </si>
  <si>
    <t>永野　駿太朗</t>
    <phoneticPr fontId="2"/>
  </si>
  <si>
    <t>野口　海音</t>
    <phoneticPr fontId="2"/>
  </si>
  <si>
    <t>岡田　憲武</t>
    <phoneticPr fontId="2"/>
  </si>
  <si>
    <t>鈴木一雄</t>
    <phoneticPr fontId="2"/>
  </si>
  <si>
    <t>星　正信</t>
    <phoneticPr fontId="2"/>
  </si>
  <si>
    <t>佐藤正二</t>
    <phoneticPr fontId="2"/>
  </si>
  <si>
    <t>渡辺春雄</t>
    <phoneticPr fontId="2"/>
  </si>
  <si>
    <t>大花清一</t>
    <phoneticPr fontId="2"/>
  </si>
  <si>
    <t>高橋清典</t>
    <phoneticPr fontId="2"/>
  </si>
  <si>
    <t>丸山あいり</t>
    <phoneticPr fontId="2"/>
  </si>
  <si>
    <t>軽部　　昴</t>
    <rPh sb="0" eb="2">
      <t>カルベ</t>
    </rPh>
    <rPh sb="4" eb="5">
      <t>スバル</t>
    </rPh>
    <phoneticPr fontId="2"/>
  </si>
  <si>
    <t>加藤　凱也</t>
    <phoneticPr fontId="2"/>
  </si>
  <si>
    <t>稲垣　翔太</t>
    <phoneticPr fontId="2"/>
  </si>
  <si>
    <t>x</t>
    <phoneticPr fontId="2"/>
  </si>
  <si>
    <t>●</t>
    <phoneticPr fontId="2"/>
  </si>
  <si>
    <t>○</t>
    <phoneticPr fontId="2"/>
  </si>
  <si>
    <t>神谷　将大</t>
    <phoneticPr fontId="2"/>
  </si>
  <si>
    <t>神谷　雄大</t>
    <phoneticPr fontId="2"/>
  </si>
  <si>
    <t>山下　　尚</t>
    <phoneticPr fontId="2"/>
  </si>
  <si>
    <t>金澤　礼大</t>
    <phoneticPr fontId="2"/>
  </si>
  <si>
    <t>福来　健二朗</t>
    <phoneticPr fontId="2"/>
  </si>
  <si>
    <t>山下　　尚</t>
    <phoneticPr fontId="2"/>
  </si>
  <si>
    <t>石井一彦</t>
    <phoneticPr fontId="2"/>
  </si>
  <si>
    <t>佐々木直志</t>
    <phoneticPr fontId="2"/>
  </si>
  <si>
    <t>小坂　伊勢投手９回無安打無得点（タイブレーカーの走者のみ）、延長試合での20奪三振（大会新記録）</t>
    <rPh sb="0" eb="2">
      <t>コサカ</t>
    </rPh>
    <rPh sb="3" eb="5">
      <t>イセ</t>
    </rPh>
    <rPh sb="5" eb="7">
      <t>トウシュ</t>
    </rPh>
    <rPh sb="8" eb="9">
      <t>カイ</t>
    </rPh>
    <rPh sb="9" eb="12">
      <t>ムアンダ</t>
    </rPh>
    <rPh sb="12" eb="15">
      <t>ムトクテン</t>
    </rPh>
    <rPh sb="24" eb="26">
      <t>ソウシャ</t>
    </rPh>
    <rPh sb="30" eb="32">
      <t>エンチョウ</t>
    </rPh>
    <rPh sb="32" eb="34">
      <t>シアイ</t>
    </rPh>
    <rPh sb="38" eb="41">
      <t>ダツサンシン</t>
    </rPh>
    <rPh sb="42" eb="44">
      <t>タイカイ</t>
    </rPh>
    <rPh sb="44" eb="47">
      <t>シンキロク</t>
    </rPh>
    <phoneticPr fontId="2"/>
  </si>
  <si>
    <t>菊池潤一朗</t>
    <phoneticPr fontId="2"/>
  </si>
  <si>
    <t>鈴木義幸</t>
    <phoneticPr fontId="2"/>
  </si>
  <si>
    <t>菊田正弘</t>
    <phoneticPr fontId="2"/>
  </si>
  <si>
    <t>越川まどか</t>
    <phoneticPr fontId="2"/>
  </si>
  <si>
    <t>赤峯　啓太</t>
    <phoneticPr fontId="2"/>
  </si>
  <si>
    <t>小幡　士郎</t>
    <phoneticPr fontId="2"/>
  </si>
  <si>
    <t>大谷　剛志</t>
    <phoneticPr fontId="2"/>
  </si>
  <si>
    <t>古牧　候一朗</t>
    <phoneticPr fontId="2"/>
  </si>
  <si>
    <t>福原　俊吾</t>
    <phoneticPr fontId="2"/>
  </si>
  <si>
    <t>広川美喜子</t>
    <phoneticPr fontId="2"/>
  </si>
  <si>
    <t>八巻照夫</t>
    <phoneticPr fontId="2"/>
  </si>
  <si>
    <t>大石勝清</t>
    <phoneticPr fontId="2"/>
  </si>
  <si>
    <t>小林芳信</t>
    <phoneticPr fontId="2"/>
  </si>
  <si>
    <t>小池　広太郎、薮内　寛大</t>
    <phoneticPr fontId="2"/>
  </si>
  <si>
    <t>第5日目</t>
    <rPh sb="0" eb="1">
      <t>ダイ</t>
    </rPh>
    <rPh sb="2" eb="4">
      <t>ニチメ</t>
    </rPh>
    <phoneticPr fontId="2"/>
  </si>
  <si>
    <t>平成25年8月7日（火）</t>
    <rPh sb="0" eb="2">
      <t>ヘイセイ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</si>
  <si>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（準決勝）</t>
    <rPh sb="1" eb="4">
      <t>ジュンケッショウ</t>
    </rPh>
    <phoneticPr fontId="2"/>
  </si>
  <si>
    <t>（決勝）</t>
    <rPh sb="1" eb="3">
      <t>ケッショウ</t>
    </rPh>
    <phoneticPr fontId="2"/>
  </si>
  <si>
    <t>最小安打試合記録更新　１試合１安打（小坂１，明石０）</t>
    <rPh sb="0" eb="2">
      <t>サイショウ</t>
    </rPh>
    <rPh sb="2" eb="4">
      <t>アンダ</t>
    </rPh>
    <rPh sb="4" eb="6">
      <t>シアイ</t>
    </rPh>
    <rPh sb="6" eb="8">
      <t>キロク</t>
    </rPh>
    <rPh sb="8" eb="10">
      <t>コウシン</t>
    </rPh>
    <rPh sb="12" eb="14">
      <t>シアイ</t>
    </rPh>
    <rPh sb="15" eb="17">
      <t>アンダ</t>
    </rPh>
    <rPh sb="18" eb="20">
      <t>コサカ</t>
    </rPh>
    <rPh sb="22" eb="24">
      <t>アカシ</t>
    </rPh>
    <phoneticPr fontId="2"/>
  </si>
  <si>
    <t>伊勢　一喜</t>
    <phoneticPr fontId="2"/>
  </si>
  <si>
    <t>軽部　　昂</t>
    <phoneticPr fontId="2"/>
  </si>
  <si>
    <t>永野　駿太朗</t>
    <phoneticPr fontId="2"/>
  </si>
  <si>
    <t>稲垣　翔太</t>
    <phoneticPr fontId="2"/>
  </si>
  <si>
    <t>戦評</t>
    <rPh sb="0" eb="2">
      <t>センピョウ</t>
    </rPh>
    <phoneticPr fontId="2"/>
  </si>
  <si>
    <r>
      <rPr>
        <sz val="12"/>
        <rFont val="ＭＳ ゴシック"/>
        <family val="3"/>
        <charset val="128"/>
      </rPr>
      <t>雨の中、初回の攻防が勝負を分けた試合　明石ウエストクラブ決勝進出</t>
    </r>
    <r>
      <rPr>
        <sz val="10"/>
        <rFont val="ＭＳ ゴシック"/>
        <family val="3"/>
        <charset val="128"/>
      </rPr>
      <t xml:space="preserve">
　明石ウエストクラブは、初回相手投手の乱れで３点を先制、４回にも敵失で加点し、軽部投手が４回の反撃を１点に抑え、逃げ切る。
　小坂ジュニアソフトボールクラブは、伊勢投手が雨の中制球が乱れ序盤に失点し、攻撃も４回無死満塁の好機が１点だけに止まった。コンディションの良い時に投げさせたかった。</t>
    </r>
    <rPh sb="121" eb="123">
      <t>セイキュウ</t>
    </rPh>
    <rPh sb="126" eb="128">
      <t>ジョバン</t>
    </rPh>
    <rPh sb="129" eb="131">
      <t>シッテン</t>
    </rPh>
    <rPh sb="133" eb="135">
      <t>コウゲキ</t>
    </rPh>
    <rPh sb="143" eb="145">
      <t>コウキ</t>
    </rPh>
    <phoneticPr fontId="2"/>
  </si>
  <si>
    <t>蓬田起代子</t>
    <phoneticPr fontId="2"/>
  </si>
  <si>
    <t>山下　　尚</t>
    <phoneticPr fontId="2"/>
  </si>
  <si>
    <t>金澤　礼大</t>
    <phoneticPr fontId="2"/>
  </si>
  <si>
    <t>古牧　候一朗</t>
    <phoneticPr fontId="2"/>
  </si>
  <si>
    <t>嘉屋　太士</t>
  </si>
  <si>
    <r>
      <rPr>
        <sz val="12"/>
        <rFont val="ＭＳ ゴシック"/>
        <family val="3"/>
        <charset val="128"/>
      </rPr>
      <t>向洋新町ソフトボールスポーツ少年団決勝進出</t>
    </r>
    <r>
      <rPr>
        <sz val="10"/>
        <rFont val="ＭＳ ゴシック"/>
        <family val="3"/>
        <charset val="128"/>
      </rPr>
      <t xml:space="preserve">
　向洋新町ソフトボールスポーツ少年団は、初回敵失の走者を盗塁と内野ゴロの間に先制、２回雨の中投手の乱れと敵失で２点を加え逃げ切る。
　徳倉パワーズソフトボールスポーツ少年団は、初回の好機を牽制アウト、６回無死２塁にも相手の好守備で得点できず、決勝進出を逃す。</t>
    </r>
    <phoneticPr fontId="2"/>
  </si>
  <si>
    <t>森下榮嗣</t>
    <phoneticPr fontId="2"/>
  </si>
  <si>
    <t>加藤思歩</t>
    <phoneticPr fontId="2"/>
  </si>
  <si>
    <t>山下　　尚</t>
    <phoneticPr fontId="2"/>
  </si>
  <si>
    <t>金澤　礼大</t>
    <phoneticPr fontId="2"/>
  </si>
  <si>
    <t>軽部　　昂、○水田　彩斗</t>
    <phoneticPr fontId="2"/>
  </si>
  <si>
    <t>金澤　礼大</t>
    <phoneticPr fontId="2"/>
  </si>
  <si>
    <t>稲垣　翔太</t>
    <phoneticPr fontId="2"/>
  </si>
  <si>
    <r>
      <rPr>
        <sz val="12"/>
        <rFont val="ＭＳ ゴシック"/>
        <family val="3"/>
        <charset val="128"/>
      </rPr>
      <t>総合力で明石ウエストクラブ初優勝</t>
    </r>
    <r>
      <rPr>
        <sz val="10"/>
        <rFont val="ＭＳ ゴシック"/>
        <family val="3"/>
        <charset val="128"/>
      </rPr>
      <t xml:space="preserve">
　明石ウエストクラブは、初回一死から３安打を集中し先制、２回３安打に敵失を絡めて４点を挙げ、４回無死一、二塁を内野ゴロの間にダメ押し点を加え初優勝を飾る。
　向洋新町ソフトボールスポーツ少年団は、６回金澤の三塁打を生かし、１点を返し、７回一死二、三塁と攻め立てたが反撃及ばず敗退する。
</t>
    </r>
    <phoneticPr fontId="2"/>
  </si>
  <si>
    <t>○</t>
    <phoneticPr fontId="2"/>
  </si>
  <si>
    <t>●</t>
    <phoneticPr fontId="2"/>
  </si>
  <si>
    <t>赤峯　啓太</t>
    <rPh sb="0" eb="2">
      <t>アカミネ</t>
    </rPh>
    <rPh sb="3" eb="5">
      <t>ケイタ</t>
    </rPh>
    <phoneticPr fontId="2"/>
  </si>
  <si>
    <t>木原　佑哉、池田　海翔</t>
    <rPh sb="0" eb="2">
      <t>キハラ</t>
    </rPh>
    <rPh sb="3" eb="4">
      <t>ユウ</t>
    </rPh>
    <rPh sb="4" eb="5">
      <t>ヤ</t>
    </rPh>
    <rPh sb="6" eb="8">
      <t>イケダ</t>
    </rPh>
    <rPh sb="9" eb="10">
      <t>ウミ</t>
    </rPh>
    <rPh sb="10" eb="11">
      <t>ショウ</t>
    </rPh>
    <phoneticPr fontId="2"/>
  </si>
  <si>
    <t>木原　基貴</t>
    <rPh sb="0" eb="2">
      <t>キハラ</t>
    </rPh>
    <rPh sb="3" eb="4">
      <t>モト</t>
    </rPh>
    <rPh sb="4" eb="5">
      <t>タカ</t>
    </rPh>
    <phoneticPr fontId="2"/>
  </si>
  <si>
    <t>小幡　士郎</t>
    <rPh sb="0" eb="2">
      <t>コハタ</t>
    </rPh>
    <rPh sb="3" eb="5">
      <t>シロウ</t>
    </rPh>
    <phoneticPr fontId="2"/>
  </si>
  <si>
    <t>伊藤徹夫</t>
    <rPh sb="0" eb="2">
      <t>イトウ</t>
    </rPh>
    <rPh sb="2" eb="4">
      <t>テツオ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</si>
</sst>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x&quot;"/>
    <numFmt numFmtId="177" formatCode="h:mm;@"/>
    <numFmt numFmtId="178" formatCode="0&quot;x&quot;"/>
  </numFmts>
  <fonts count="15">
    <font>
      <sz val="12"/>
      <name val="ＭＳ 明朝"/>
      <family val="1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DashDotDot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mediumDashDotDot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DashDotDot">
        <color indexed="64"/>
      </right>
      <top/>
      <bottom/>
      <diagonal/>
    </border>
    <border>
      <left style="mediumDashDotDot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mediumDashDotDot">
        <color indexed="64"/>
      </right>
      <top/>
      <bottom style="thick">
        <color rgb="FFFF0000"/>
      </bottom>
      <diagonal/>
    </border>
    <border>
      <left style="mediumDashDotDot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DashDotDot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DashDotDot">
        <color indexed="64"/>
      </right>
      <top style="thick">
        <color rgb="FFFF0000"/>
      </top>
      <bottom/>
      <diagonal/>
    </border>
    <border>
      <left style="mediumDashDotDot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DashDotDot">
        <color indexed="64"/>
      </right>
      <top/>
      <bottom style="thick">
        <color rgb="FFFF0000"/>
      </bottom>
      <diagonal/>
    </border>
    <border>
      <left style="mediumDashDotDot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mediumDashDotDot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mediumDashDotDot">
        <color indexed="64"/>
      </right>
      <top/>
      <bottom style="thick">
        <color rgb="FFFF0000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238">
    <xf numFmtId="0" fontId="0" fillId="0" borderId="0" xfId="0"/>
    <xf numFmtId="0" fontId="4" fillId="0" borderId="0" xfId="0" applyFont="1"/>
    <xf numFmtId="0" fontId="4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16" xfId="0" applyFont="1" applyBorder="1"/>
    <xf numFmtId="0" fontId="6" fillId="0" borderId="16" xfId="0" applyNumberFormat="1" applyFont="1" applyBorder="1" applyAlignment="1">
      <alignment vertical="center"/>
    </xf>
    <xf numFmtId="0" fontId="4" fillId="0" borderId="0" xfId="0" applyFont="1" applyBorder="1"/>
    <xf numFmtId="0" fontId="6" fillId="0" borderId="0" xfId="0" applyNumberFormat="1" applyFont="1" applyBorder="1" applyAlignment="1">
      <alignment vertical="center"/>
    </xf>
    <xf numFmtId="0" fontId="4" fillId="0" borderId="0" xfId="1" applyFont="1" applyFill="1">
      <alignment vertical="center"/>
    </xf>
    <xf numFmtId="0" fontId="4" fillId="0" borderId="18" xfId="1" applyFont="1" applyFill="1" applyBorder="1">
      <alignment vertical="center"/>
    </xf>
    <xf numFmtId="0" fontId="4" fillId="0" borderId="19" xfId="1" applyFont="1" applyFill="1" applyBorder="1">
      <alignment vertical="center"/>
    </xf>
    <xf numFmtId="0" fontId="4" fillId="0" borderId="20" xfId="1" applyFont="1" applyFill="1" applyBorder="1">
      <alignment vertical="center"/>
    </xf>
    <xf numFmtId="0" fontId="4" fillId="0" borderId="21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22" xfId="1" applyFont="1" applyFill="1" applyBorder="1">
      <alignment vertical="center"/>
    </xf>
    <xf numFmtId="0" fontId="4" fillId="0" borderId="0" xfId="1" applyFont="1" applyFill="1" applyAlignment="1">
      <alignment horizontal="distributed" vertical="center"/>
    </xf>
    <xf numFmtId="0" fontId="4" fillId="0" borderId="24" xfId="1" applyFont="1" applyFill="1" applyBorder="1">
      <alignment vertical="center"/>
    </xf>
    <xf numFmtId="0" fontId="4" fillId="0" borderId="13" xfId="1" applyFont="1" applyFill="1" applyBorder="1">
      <alignment vertical="center"/>
    </xf>
    <xf numFmtId="0" fontId="4" fillId="0" borderId="25" xfId="1" applyFont="1" applyFill="1" applyBorder="1" applyAlignment="1">
      <alignment horizontal="left" vertical="center"/>
    </xf>
    <xf numFmtId="0" fontId="4" fillId="0" borderId="26" xfId="1" applyFont="1" applyFill="1" applyBorder="1">
      <alignment vertical="center"/>
    </xf>
    <xf numFmtId="0" fontId="4" fillId="0" borderId="27" xfId="1" applyFont="1" applyFill="1" applyBorder="1">
      <alignment vertical="center"/>
    </xf>
    <xf numFmtId="0" fontId="4" fillId="0" borderId="28" xfId="1" applyFont="1" applyFill="1" applyBorder="1">
      <alignment vertical="center"/>
    </xf>
    <xf numFmtId="0" fontId="4" fillId="0" borderId="29" xfId="1" applyFont="1" applyFill="1" applyBorder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38" xfId="1" applyFont="1" applyFill="1" applyBorder="1">
      <alignment vertical="center"/>
    </xf>
    <xf numFmtId="0" fontId="4" fillId="0" borderId="39" xfId="1" applyFont="1" applyFill="1" applyBorder="1">
      <alignment vertical="center"/>
    </xf>
    <xf numFmtId="0" fontId="4" fillId="0" borderId="42" xfId="1" applyFont="1" applyFill="1" applyBorder="1">
      <alignment vertical="center"/>
    </xf>
    <xf numFmtId="0" fontId="4" fillId="0" borderId="43" xfId="1" applyFont="1" applyFill="1" applyBorder="1">
      <alignment vertical="center"/>
    </xf>
    <xf numFmtId="0" fontId="4" fillId="0" borderId="44" xfId="1" applyFont="1" applyFill="1" applyBorder="1">
      <alignment vertical="center"/>
    </xf>
    <xf numFmtId="0" fontId="4" fillId="0" borderId="48" xfId="1" applyFont="1" applyFill="1" applyBorder="1">
      <alignment vertical="center"/>
    </xf>
    <xf numFmtId="0" fontId="4" fillId="0" borderId="40" xfId="1" applyFont="1" applyFill="1" applyBorder="1">
      <alignment vertical="center"/>
    </xf>
    <xf numFmtId="0" fontId="4" fillId="0" borderId="41" xfId="1" applyFont="1" applyFill="1" applyBorder="1">
      <alignment vertical="center"/>
    </xf>
    <xf numFmtId="0" fontId="4" fillId="0" borderId="49" xfId="1" applyFont="1" applyFill="1" applyBorder="1" applyAlignment="1">
      <alignment horizontal="right" vertical="center"/>
    </xf>
    <xf numFmtId="0" fontId="4" fillId="0" borderId="1" xfId="1" applyFont="1" applyFill="1" applyBorder="1">
      <alignment vertical="center"/>
    </xf>
    <xf numFmtId="0" fontId="4" fillId="0" borderId="34" xfId="1" applyFont="1" applyFill="1" applyBorder="1">
      <alignment vertical="center"/>
    </xf>
    <xf numFmtId="0" fontId="4" fillId="0" borderId="32" xfId="1" applyFont="1" applyFill="1" applyBorder="1">
      <alignment vertical="center"/>
    </xf>
    <xf numFmtId="0" fontId="4" fillId="0" borderId="53" xfId="1" applyFont="1" applyFill="1" applyBorder="1">
      <alignment vertical="center"/>
    </xf>
    <xf numFmtId="0" fontId="4" fillId="0" borderId="49" xfId="1" applyFont="1" applyFill="1" applyBorder="1">
      <alignment vertical="center"/>
    </xf>
    <xf numFmtId="0" fontId="4" fillId="0" borderId="54" xfId="1" applyFont="1" applyFill="1" applyBorder="1">
      <alignment vertical="center"/>
    </xf>
    <xf numFmtId="0" fontId="4" fillId="0" borderId="30" xfId="1" applyFont="1" applyFill="1" applyBorder="1">
      <alignment vertical="center"/>
    </xf>
    <xf numFmtId="0" fontId="4" fillId="0" borderId="55" xfId="1" applyFont="1" applyFill="1" applyBorder="1">
      <alignment vertical="center"/>
    </xf>
    <xf numFmtId="0" fontId="4" fillId="0" borderId="56" xfId="1" applyFont="1" applyFill="1" applyBorder="1">
      <alignment vertical="center"/>
    </xf>
    <xf numFmtId="0" fontId="4" fillId="0" borderId="46" xfId="1" applyFont="1" applyFill="1" applyBorder="1">
      <alignment vertical="center"/>
    </xf>
    <xf numFmtId="0" fontId="4" fillId="0" borderId="57" xfId="1" applyFont="1" applyFill="1" applyBorder="1">
      <alignment vertical="center"/>
    </xf>
    <xf numFmtId="0" fontId="4" fillId="0" borderId="50" xfId="1" applyFont="1" applyFill="1" applyBorder="1">
      <alignment vertical="center"/>
    </xf>
    <xf numFmtId="0" fontId="4" fillId="0" borderId="33" xfId="1" applyFont="1" applyFill="1" applyBorder="1">
      <alignment vertical="center"/>
    </xf>
    <xf numFmtId="0" fontId="4" fillId="0" borderId="35" xfId="1" applyFont="1" applyFill="1" applyBorder="1">
      <alignment vertical="center"/>
    </xf>
    <xf numFmtId="0" fontId="4" fillId="0" borderId="52" xfId="1" applyFont="1" applyFill="1" applyBorder="1">
      <alignment vertical="center"/>
    </xf>
    <xf numFmtId="0" fontId="4" fillId="0" borderId="25" xfId="1" applyFont="1" applyFill="1" applyBorder="1">
      <alignment vertical="center"/>
    </xf>
    <xf numFmtId="0" fontId="4" fillId="0" borderId="58" xfId="1" applyFont="1" applyFill="1" applyBorder="1">
      <alignment vertical="center"/>
    </xf>
    <xf numFmtId="0" fontId="4" fillId="0" borderId="31" xfId="1" applyFont="1" applyFill="1" applyBorder="1">
      <alignment vertical="center"/>
    </xf>
    <xf numFmtId="0" fontId="4" fillId="0" borderId="23" xfId="1" applyFont="1" applyFill="1" applyBorder="1">
      <alignment vertical="center"/>
    </xf>
    <xf numFmtId="0" fontId="4" fillId="0" borderId="47" xfId="1" applyFont="1" applyFill="1" applyBorder="1">
      <alignment vertical="center"/>
    </xf>
    <xf numFmtId="0" fontId="4" fillId="0" borderId="60" xfId="1" applyFont="1" applyFill="1" applyBorder="1">
      <alignment vertical="center"/>
    </xf>
    <xf numFmtId="0" fontId="4" fillId="0" borderId="37" xfId="1" applyFont="1" applyFill="1" applyBorder="1">
      <alignment vertical="center"/>
    </xf>
    <xf numFmtId="0" fontId="4" fillId="0" borderId="62" xfId="1" applyFont="1" applyFill="1" applyBorder="1">
      <alignment vertical="center"/>
    </xf>
    <xf numFmtId="0" fontId="4" fillId="0" borderId="59" xfId="1" applyFont="1" applyFill="1" applyBorder="1">
      <alignment vertical="center"/>
    </xf>
    <xf numFmtId="0" fontId="4" fillId="0" borderId="63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30" xfId="1" applyFont="1" applyFill="1" applyBorder="1" applyAlignment="1">
      <alignment vertical="center"/>
    </xf>
    <xf numFmtId="0" fontId="4" fillId="0" borderId="24" xfId="1" applyFont="1" applyFill="1" applyBorder="1" applyAlignment="1">
      <alignment horizontal="right" vertical="center"/>
    </xf>
    <xf numFmtId="0" fontId="3" fillId="0" borderId="0" xfId="0" applyFont="1"/>
    <xf numFmtId="0" fontId="12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3" fillId="0" borderId="0" xfId="0" applyFont="1" applyBorder="1"/>
    <xf numFmtId="0" fontId="1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3" fillId="0" borderId="17" xfId="0" applyFont="1" applyBorder="1"/>
    <xf numFmtId="0" fontId="3" fillId="2" borderId="0" xfId="0" applyFont="1" applyFill="1"/>
    <xf numFmtId="0" fontId="4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5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 shrinkToFit="1"/>
    </xf>
    <xf numFmtId="0" fontId="4" fillId="0" borderId="14" xfId="0" applyFont="1" applyBorder="1"/>
    <xf numFmtId="0" fontId="4" fillId="0" borderId="66" xfId="0" applyNumberFormat="1" applyFont="1" applyBorder="1" applyAlignment="1">
      <alignment vertical="center"/>
    </xf>
    <xf numFmtId="0" fontId="3" fillId="0" borderId="66" xfId="0" applyNumberFormat="1" applyFont="1" applyBorder="1" applyAlignment="1">
      <alignment vertical="center"/>
    </xf>
    <xf numFmtId="0" fontId="4" fillId="0" borderId="66" xfId="0" applyFont="1" applyBorder="1"/>
    <xf numFmtId="0" fontId="4" fillId="0" borderId="15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horizontal="right" vertical="center"/>
    </xf>
    <xf numFmtId="0" fontId="4" fillId="0" borderId="6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65" xfId="0" applyFont="1" applyBorder="1"/>
    <xf numFmtId="0" fontId="5" fillId="0" borderId="65" xfId="0" applyNumberFormat="1" applyFont="1" applyBorder="1" applyAlignment="1">
      <alignment vertical="center"/>
    </xf>
    <xf numFmtId="0" fontId="4" fillId="0" borderId="0" xfId="0" applyFont="1" applyAlignment="1"/>
    <xf numFmtId="0" fontId="5" fillId="0" borderId="16" xfId="0" applyFont="1" applyBorder="1"/>
    <xf numFmtId="0" fontId="5" fillId="0" borderId="0" xfId="0" applyFont="1" applyBorder="1"/>
    <xf numFmtId="0" fontId="4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 wrapText="1"/>
    </xf>
    <xf numFmtId="0" fontId="4" fillId="0" borderId="0" xfId="1" applyFont="1" applyFill="1" applyAlignment="1">
      <alignment horizontal="distributed" vertical="center"/>
    </xf>
    <xf numFmtId="0" fontId="9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left" vertical="center"/>
    </xf>
    <xf numFmtId="0" fontId="4" fillId="0" borderId="47" xfId="1" applyFont="1" applyFill="1" applyBorder="1" applyAlignment="1">
      <alignment horizontal="left" vertical="center"/>
    </xf>
    <xf numFmtId="0" fontId="4" fillId="0" borderId="46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right" vertical="center"/>
    </xf>
    <xf numFmtId="0" fontId="4" fillId="0" borderId="36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30" xfId="1" applyFont="1" applyFill="1" applyBorder="1" applyAlignment="1">
      <alignment horizontal="right" vertical="center"/>
    </xf>
    <xf numFmtId="0" fontId="4" fillId="0" borderId="29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51" xfId="1" applyFont="1" applyFill="1" applyBorder="1" applyAlignment="1">
      <alignment horizontal="left" vertical="center"/>
    </xf>
    <xf numFmtId="0" fontId="4" fillId="0" borderId="52" xfId="1" applyFont="1" applyFill="1" applyBorder="1" applyAlignment="1">
      <alignment horizontal="right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right" vertical="center"/>
    </xf>
    <xf numFmtId="0" fontId="4" fillId="0" borderId="41" xfId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textRotation="255"/>
    </xf>
    <xf numFmtId="0" fontId="4" fillId="0" borderId="59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 wrapText="1"/>
    </xf>
    <xf numFmtId="0" fontId="4" fillId="0" borderId="54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left" vertical="center"/>
    </xf>
    <xf numFmtId="0" fontId="4" fillId="0" borderId="40" xfId="1" applyFont="1" applyFill="1" applyBorder="1" applyAlignment="1">
      <alignment horizontal="left" vertical="center"/>
    </xf>
    <xf numFmtId="0" fontId="4" fillId="0" borderId="30" xfId="1" applyFont="1" applyFill="1" applyBorder="1" applyAlignment="1">
      <alignment horizontal="left" vertical="center"/>
    </xf>
    <xf numFmtId="0" fontId="4" fillId="0" borderId="56" xfId="1" applyFont="1" applyFill="1" applyBorder="1" applyAlignment="1">
      <alignment horizontal="right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right" vertical="center"/>
    </xf>
    <xf numFmtId="0" fontId="4" fillId="0" borderId="42" xfId="1" applyFont="1" applyFill="1" applyBorder="1" applyAlignment="1">
      <alignment horizontal="right" vertical="center"/>
    </xf>
    <xf numFmtId="0" fontId="4" fillId="0" borderId="44" xfId="1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15" xfId="0" applyNumberFormat="1" applyFont="1" applyBorder="1" applyAlignment="1">
      <alignment horizontal="left" vertical="center"/>
    </xf>
    <xf numFmtId="0" fontId="4" fillId="0" borderId="6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 shrinkToFit="1"/>
    </xf>
    <xf numFmtId="0" fontId="5" fillId="0" borderId="2" xfId="0" applyFont="1" applyBorder="1" applyAlignment="1">
      <alignment horizontal="distributed" vertical="center" indent="1" shrinkToFit="1"/>
    </xf>
    <xf numFmtId="0" fontId="5" fillId="0" borderId="11" xfId="0" applyFont="1" applyBorder="1" applyAlignment="1">
      <alignment horizontal="distributed" vertical="center" indent="1" shrinkToFi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4" fillId="0" borderId="0" xfId="0" applyNumberFormat="1" applyFont="1" applyAlignment="1">
      <alignment horizontal="right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vertical="center" shrinkToFit="1"/>
    </xf>
    <xf numFmtId="0" fontId="5" fillId="0" borderId="14" xfId="0" applyNumberFormat="1" applyFont="1" applyBorder="1" applyAlignment="1">
      <alignment vertical="center" shrinkToFi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6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66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5" fillId="0" borderId="65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/>
    </xf>
    <xf numFmtId="0" fontId="4" fillId="0" borderId="31" xfId="0" applyNumberFormat="1" applyFont="1" applyBorder="1" applyAlignment="1">
      <alignment horizontal="left" vertical="top"/>
    </xf>
    <xf numFmtId="0" fontId="4" fillId="0" borderId="29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32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34" xfId="0" applyNumberFormat="1" applyFont="1" applyBorder="1" applyAlignment="1">
      <alignment horizontal="left" vertical="top"/>
    </xf>
    <xf numFmtId="0" fontId="4" fillId="0" borderId="68" xfId="0" applyNumberFormat="1" applyFont="1" applyBorder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/>
    </xf>
    <xf numFmtId="0" fontId="4" fillId="0" borderId="70" xfId="0" applyNumberFormat="1" applyFont="1" applyBorder="1" applyAlignment="1">
      <alignment horizontal="left" vertical="top"/>
    </xf>
    <xf numFmtId="0" fontId="4" fillId="0" borderId="71" xfId="0" applyNumberFormat="1" applyFont="1" applyBorder="1" applyAlignment="1">
      <alignment horizontal="left" vertical="top" wrapText="1"/>
    </xf>
    <xf numFmtId="0" fontId="4" fillId="0" borderId="72" xfId="0" applyNumberFormat="1" applyFont="1" applyBorder="1" applyAlignment="1">
      <alignment horizontal="left" vertical="top"/>
    </xf>
    <xf numFmtId="0" fontId="4" fillId="0" borderId="71" xfId="0" applyNumberFormat="1" applyFont="1" applyBorder="1" applyAlignment="1">
      <alignment horizontal="left" vertical="top"/>
    </xf>
    <xf numFmtId="0" fontId="4" fillId="0" borderId="73" xfId="0" applyNumberFormat="1" applyFont="1" applyBorder="1" applyAlignment="1">
      <alignment horizontal="left" vertical="top"/>
    </xf>
    <xf numFmtId="0" fontId="4" fillId="0" borderId="74" xfId="0" applyNumberFormat="1" applyFont="1" applyBorder="1" applyAlignment="1">
      <alignment horizontal="left" vertical="top"/>
    </xf>
    <xf numFmtId="0" fontId="4" fillId="0" borderId="75" xfId="0" applyNumberFormat="1" applyFont="1" applyBorder="1" applyAlignment="1">
      <alignment horizontal="left" vertical="top"/>
    </xf>
    <xf numFmtId="178" fontId="1" fillId="0" borderId="7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180976</xdr:colOff>
      <xdr:row>8</xdr:row>
      <xdr:rowOff>200025</xdr:rowOff>
    </xdr:from>
    <xdr:to>
      <xdr:col>14</xdr:col>
      <xdr:colOff>228601</xdr:colOff>
      <xdr:row>10</xdr:row>
      <xdr:rowOff>95250</xdr:rowOff>
    </xdr:to>
    <xdr:sp macro="" textlink="">
      <xdr:nvSpPr>
        <xdr:cNvPr id="8" name="テキスト ボックス 7"/>
        <xdr:cNvSpPr txBox="1"/>
      </xdr:nvSpPr>
      <xdr:spPr>
        <a:xfrm>
          <a:off x="3629026" y="1438275"/>
          <a:ext cx="9906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  <xdr:twoCellAnchor>
    <xdr:from>
      <xdr:col>13</xdr:col>
      <xdr:colOff>95250</xdr:colOff>
      <xdr:row>57</xdr:row>
      <xdr:rowOff>9525</xdr:rowOff>
    </xdr:from>
    <xdr:to>
      <xdr:col>17</xdr:col>
      <xdr:colOff>238126</xdr:colOff>
      <xdr:row>58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4171950" y="9467850"/>
          <a:ext cx="1400176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回タイブレーカー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8</xdr:row>
      <xdr:rowOff>200025</xdr:rowOff>
    </xdr:from>
    <xdr:to>
      <xdr:col>16</xdr:col>
      <xdr:colOff>95250</xdr:colOff>
      <xdr:row>10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3629025" y="1438275"/>
          <a:ext cx="14859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回タイブレーカー</a:t>
          </a:r>
        </a:p>
      </xdr:txBody>
    </xdr:sp>
    <xdr:clientData/>
  </xdr:twoCellAnchor>
  <xdr:twoCellAnchor>
    <xdr:from>
      <xdr:col>13</xdr:col>
      <xdr:colOff>95250</xdr:colOff>
      <xdr:row>57</xdr:row>
      <xdr:rowOff>9525</xdr:rowOff>
    </xdr:from>
    <xdr:to>
      <xdr:col>16</xdr:col>
      <xdr:colOff>171450</xdr:colOff>
      <xdr:row>58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4171950" y="9467850"/>
          <a:ext cx="1019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9</xdr:row>
      <xdr:rowOff>0</xdr:rowOff>
    </xdr:from>
    <xdr:to>
      <xdr:col>15</xdr:col>
      <xdr:colOff>123825</xdr:colOff>
      <xdr:row>10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3810000" y="1457325"/>
          <a:ext cx="1019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</xdr:row>
      <xdr:rowOff>200025</xdr:rowOff>
    </xdr:from>
    <xdr:to>
      <xdr:col>14</xdr:col>
      <xdr:colOff>152400</xdr:colOff>
      <xdr:row>10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3524250" y="1438275"/>
          <a:ext cx="1019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  <xdr:twoCellAnchor>
    <xdr:from>
      <xdr:col>11</xdr:col>
      <xdr:colOff>161925</xdr:colOff>
      <xdr:row>25</xdr:row>
      <xdr:rowOff>0</xdr:rowOff>
    </xdr:from>
    <xdr:to>
      <xdr:col>16</xdr:col>
      <xdr:colOff>123825</xdr:colOff>
      <xdr:row>26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3609975" y="4124325"/>
          <a:ext cx="15335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回時間切れサヨナラ</a:t>
          </a:r>
        </a:p>
      </xdr:txBody>
    </xdr:sp>
    <xdr:clientData/>
  </xdr:twoCellAnchor>
  <xdr:twoCellAnchor>
    <xdr:from>
      <xdr:col>11</xdr:col>
      <xdr:colOff>142875</xdr:colOff>
      <xdr:row>57</xdr:row>
      <xdr:rowOff>0</xdr:rowOff>
    </xdr:from>
    <xdr:to>
      <xdr:col>14</xdr:col>
      <xdr:colOff>219075</xdr:colOff>
      <xdr:row>58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3590925" y="9458325"/>
          <a:ext cx="1019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28575</xdr:rowOff>
    </xdr:from>
    <xdr:to>
      <xdr:col>14</xdr:col>
      <xdr:colOff>76200</xdr:colOff>
      <xdr:row>26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3448050" y="4152900"/>
          <a:ext cx="1019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  <xdr:twoCellAnchor>
    <xdr:from>
      <xdr:col>10</xdr:col>
      <xdr:colOff>123825</xdr:colOff>
      <xdr:row>41</xdr:row>
      <xdr:rowOff>47625</xdr:rowOff>
    </xdr:from>
    <xdr:to>
      <xdr:col>13</xdr:col>
      <xdr:colOff>200025</xdr:colOff>
      <xdr:row>42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3257550" y="6838950"/>
          <a:ext cx="1019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17</xdr:col>
      <xdr:colOff>133350</xdr:colOff>
      <xdr:row>40</xdr:row>
      <xdr:rowOff>85725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4705350" y="6115050"/>
          <a:ext cx="76200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伊勢　一喜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57</xdr:row>
      <xdr:rowOff>200025</xdr:rowOff>
    </xdr:from>
    <xdr:to>
      <xdr:col>16</xdr:col>
      <xdr:colOff>276225</xdr:colOff>
      <xdr:row>59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3914775" y="9620250"/>
          <a:ext cx="13811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7</xdr:row>
      <xdr:rowOff>85725</xdr:rowOff>
    </xdr:from>
    <xdr:to>
      <xdr:col>18</xdr:col>
      <xdr:colOff>276225</xdr:colOff>
      <xdr:row>8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4410075" y="1323975"/>
          <a:ext cx="15144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回タイブレーカー後</a:t>
          </a:r>
        </a:p>
      </xdr:txBody>
    </xdr:sp>
    <xdr:clientData/>
  </xdr:twoCellAnchor>
  <xdr:twoCellAnchor>
    <xdr:from>
      <xdr:col>14</xdr:col>
      <xdr:colOff>76200</xdr:colOff>
      <xdr:row>9</xdr:row>
      <xdr:rowOff>57150</xdr:rowOff>
    </xdr:from>
    <xdr:to>
      <xdr:col>18</xdr:col>
      <xdr:colOff>276225</xdr:colOff>
      <xdr:row>10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467225" y="1657350"/>
          <a:ext cx="14573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規定により抽選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66675</xdr:colOff>
      <xdr:row>9</xdr:row>
      <xdr:rowOff>47624</xdr:rowOff>
    </xdr:from>
    <xdr:to>
      <xdr:col>19</xdr:col>
      <xdr:colOff>428625</xdr:colOff>
      <xdr:row>10</xdr:row>
      <xdr:rowOff>104774</xdr:rowOff>
    </xdr:to>
    <xdr:sp macro="" textlink="">
      <xdr:nvSpPr>
        <xdr:cNvPr id="4" name="円/楕円 3"/>
        <xdr:cNvSpPr/>
      </xdr:nvSpPr>
      <xdr:spPr>
        <a:xfrm>
          <a:off x="6029325" y="1647824"/>
          <a:ext cx="361950" cy="2762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58</xdr:row>
      <xdr:rowOff>209550</xdr:rowOff>
    </xdr:from>
    <xdr:to>
      <xdr:col>18</xdr:col>
      <xdr:colOff>76200</xdr:colOff>
      <xdr:row>60</xdr:row>
      <xdr:rowOff>104775</xdr:rowOff>
    </xdr:to>
    <xdr:sp macro="" textlink="">
      <xdr:nvSpPr>
        <xdr:cNvPr id="5" name="テキスト ボックス 4"/>
        <xdr:cNvSpPr txBox="1"/>
      </xdr:nvSpPr>
      <xdr:spPr>
        <a:xfrm>
          <a:off x="4276725" y="9705975"/>
          <a:ext cx="14478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回タイブレーカー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7</xdr:row>
      <xdr:rowOff>85726</xdr:rowOff>
    </xdr:from>
    <xdr:to>
      <xdr:col>18</xdr:col>
      <xdr:colOff>9525</xdr:colOff>
      <xdr:row>10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3819525" y="1190626"/>
          <a:ext cx="1838325" cy="504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サスペンデッドゲーム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回時間切れ</a:t>
          </a:r>
        </a:p>
      </xdr:txBody>
    </xdr:sp>
    <xdr:clientData/>
  </xdr:twoCellAnchor>
  <xdr:twoCellAnchor>
    <xdr:from>
      <xdr:col>12</xdr:col>
      <xdr:colOff>114300</xdr:colOff>
      <xdr:row>30</xdr:row>
      <xdr:rowOff>9525</xdr:rowOff>
    </xdr:from>
    <xdr:to>
      <xdr:col>18</xdr:col>
      <xdr:colOff>66675</xdr:colOff>
      <xdr:row>31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3876675" y="5114925"/>
          <a:ext cx="18383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サスペンデッドゲーム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9"/>
  <sheetViews>
    <sheetView topLeftCell="A76" workbookViewId="0">
      <selection activeCell="AT115" sqref="AT115:AU115"/>
    </sheetView>
  </sheetViews>
  <sheetFormatPr defaultRowHeight="12"/>
  <cols>
    <col min="1" max="1" width="1" style="18" customWidth="1"/>
    <col min="2" max="2" width="3.25" style="18" bestFit="1" customWidth="1"/>
    <col min="3" max="4" width="2.125" style="18" customWidth="1"/>
    <col min="5" max="5" width="2" style="18" customWidth="1"/>
    <col min="6" max="12" width="2.125" style="18" customWidth="1"/>
    <col min="13" max="13" width="1" style="18" customWidth="1"/>
    <col min="14" max="23" width="2.125" style="18" customWidth="1"/>
    <col min="24" max="35" width="1.875" style="18" customWidth="1"/>
    <col min="36" max="41" width="2.125" style="18" customWidth="1"/>
    <col min="42" max="42" width="3.25" style="18" customWidth="1"/>
    <col min="43" max="52" width="2.125" style="18" customWidth="1"/>
    <col min="53" max="53" width="1" style="18" customWidth="1"/>
    <col min="54" max="57" width="2.125" style="18" customWidth="1"/>
    <col min="58" max="58" width="0.75" style="18" customWidth="1"/>
    <col min="59" max="16384" width="9" style="18"/>
  </cols>
  <sheetData>
    <row r="1" spans="1:58" ht="18.75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</row>
    <row r="2" spans="1:58" ht="18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</row>
    <row r="3" spans="1:58" ht="12.75" thickBot="1"/>
    <row r="4" spans="1:58" ht="12.75" thickTop="1">
      <c r="C4" s="130" t="s">
        <v>34</v>
      </c>
      <c r="D4" s="130"/>
      <c r="E4" s="130"/>
      <c r="F4" s="130" t="s">
        <v>156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L4" s="19" t="s">
        <v>35</v>
      </c>
      <c r="AM4" s="20"/>
      <c r="AN4" s="20"/>
      <c r="AO4" s="20"/>
      <c r="AP4" s="20"/>
      <c r="AQ4" s="20"/>
      <c r="AR4" s="20"/>
      <c r="AS4" s="20"/>
      <c r="AT4" s="20"/>
      <c r="AU4" s="20"/>
      <c r="AV4" s="21"/>
    </row>
    <row r="5" spans="1:58">
      <c r="AL5" s="22"/>
      <c r="AM5" s="23" t="s">
        <v>36</v>
      </c>
      <c r="AN5" s="23"/>
      <c r="AO5" s="23"/>
      <c r="AP5" s="23"/>
      <c r="AQ5" s="23"/>
      <c r="AR5" s="23"/>
      <c r="AS5" s="23"/>
      <c r="AT5" s="23"/>
      <c r="AU5" s="23"/>
      <c r="AV5" s="24"/>
    </row>
    <row r="6" spans="1:58">
      <c r="C6" s="130" t="s">
        <v>37</v>
      </c>
      <c r="D6" s="130"/>
      <c r="E6" s="130"/>
      <c r="F6" s="18" t="s">
        <v>38</v>
      </c>
      <c r="AL6" s="22"/>
      <c r="AM6" s="23" t="s">
        <v>39</v>
      </c>
      <c r="AN6" s="23"/>
      <c r="AO6" s="23"/>
      <c r="AP6" s="23"/>
      <c r="AQ6" s="23"/>
      <c r="AR6" s="23"/>
      <c r="AS6" s="23"/>
      <c r="AT6" s="23"/>
      <c r="AU6" s="23"/>
      <c r="AV6" s="24"/>
    </row>
    <row r="7" spans="1:58">
      <c r="AL7" s="22"/>
      <c r="AM7" s="23" t="s">
        <v>40</v>
      </c>
      <c r="AN7" s="23"/>
      <c r="AO7" s="23"/>
      <c r="AP7" s="23"/>
      <c r="AQ7" s="23"/>
      <c r="AR7" s="23"/>
      <c r="AS7" s="23"/>
      <c r="AT7" s="23"/>
      <c r="AU7" s="23"/>
      <c r="AV7" s="24"/>
    </row>
    <row r="8" spans="1:58" ht="12.75" thickBot="1">
      <c r="AL8" s="22"/>
      <c r="AM8" s="23" t="s">
        <v>41</v>
      </c>
      <c r="AN8" s="23"/>
      <c r="AO8" s="23"/>
      <c r="AP8" s="23"/>
      <c r="AQ8" s="23"/>
      <c r="AR8" s="23"/>
      <c r="AS8" s="23"/>
      <c r="AT8" s="23"/>
      <c r="AU8" s="23"/>
      <c r="AV8" s="24"/>
    </row>
    <row r="9" spans="1:58" ht="12.75" thickTop="1"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2" spans="1:58">
      <c r="S12" s="126" t="s">
        <v>42</v>
      </c>
      <c r="T12" s="131"/>
      <c r="U12" s="124" t="s">
        <v>43</v>
      </c>
      <c r="V12" s="125"/>
      <c r="W12" s="124" t="s">
        <v>44</v>
      </c>
      <c r="X12" s="125"/>
      <c r="Y12" s="125"/>
      <c r="Z12" s="125"/>
      <c r="AA12" s="124" t="s">
        <v>157</v>
      </c>
      <c r="AB12" s="125"/>
      <c r="AC12" s="125"/>
      <c r="AD12" s="125"/>
      <c r="AE12" s="125"/>
      <c r="AF12" s="131"/>
      <c r="AG12" s="124" t="s">
        <v>44</v>
      </c>
      <c r="AH12" s="125"/>
      <c r="AI12" s="125"/>
      <c r="AJ12" s="125"/>
      <c r="AK12" s="124" t="s">
        <v>43</v>
      </c>
      <c r="AL12" s="125"/>
      <c r="AM12" s="124" t="s">
        <v>42</v>
      </c>
      <c r="AN12" s="125"/>
    </row>
    <row r="13" spans="1:58" ht="9" customHeight="1">
      <c r="B13" s="126">
        <v>1</v>
      </c>
      <c r="C13" s="127" t="s">
        <v>45</v>
      </c>
      <c r="D13" s="128"/>
      <c r="E13" s="128"/>
      <c r="F13" s="128"/>
      <c r="G13" s="128"/>
      <c r="H13" s="128"/>
      <c r="I13" s="128"/>
      <c r="J13" s="128"/>
      <c r="K13" s="128"/>
      <c r="L13" s="128"/>
      <c r="M13" s="25"/>
      <c r="N13" s="128" t="s">
        <v>46</v>
      </c>
      <c r="O13" s="128"/>
      <c r="P13" s="128"/>
      <c r="Q13" s="128"/>
      <c r="U13" s="26"/>
      <c r="W13" s="26"/>
      <c r="X13" s="23"/>
      <c r="Y13" s="23"/>
      <c r="Z13" s="23"/>
      <c r="AA13" s="26"/>
      <c r="AB13" s="23"/>
      <c r="AG13" s="26"/>
      <c r="AK13" s="26"/>
      <c r="AM13" s="26"/>
      <c r="AN13" s="23"/>
      <c r="AP13" s="126">
        <v>25</v>
      </c>
      <c r="AQ13" s="127" t="s">
        <v>47</v>
      </c>
      <c r="AR13" s="128"/>
      <c r="AS13" s="128"/>
      <c r="AT13" s="128"/>
      <c r="AU13" s="128"/>
      <c r="AV13" s="128"/>
      <c r="AW13" s="128"/>
      <c r="AX13" s="128"/>
      <c r="AY13" s="128"/>
      <c r="AZ13" s="128"/>
      <c r="BB13" s="128" t="s">
        <v>46</v>
      </c>
      <c r="BC13" s="128"/>
      <c r="BD13" s="128"/>
      <c r="BE13" s="128"/>
    </row>
    <row r="14" spans="1:58" ht="9" customHeight="1"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25"/>
      <c r="N14" s="128"/>
      <c r="O14" s="128"/>
      <c r="P14" s="128"/>
      <c r="Q14" s="128"/>
      <c r="R14" s="27"/>
      <c r="S14" s="27"/>
      <c r="T14" s="27"/>
      <c r="U14" s="28"/>
      <c r="V14" s="136">
        <v>0</v>
      </c>
      <c r="W14" s="26"/>
      <c r="X14" s="23"/>
      <c r="Y14" s="23"/>
      <c r="Z14" s="23"/>
      <c r="AA14" s="26"/>
      <c r="AB14" s="23"/>
      <c r="AG14" s="26"/>
      <c r="AK14" s="137">
        <v>0</v>
      </c>
      <c r="AL14" s="29"/>
      <c r="AM14" s="30"/>
      <c r="AN14" s="27"/>
      <c r="AO14" s="27"/>
      <c r="AP14" s="126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B14" s="128"/>
      <c r="BC14" s="128"/>
      <c r="BD14" s="128"/>
      <c r="BE14" s="128"/>
    </row>
    <row r="15" spans="1:58" ht="9" customHeight="1"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25"/>
      <c r="N15" s="128"/>
      <c r="O15" s="128"/>
      <c r="P15" s="128"/>
      <c r="Q15" s="128"/>
      <c r="R15" s="23"/>
      <c r="S15" s="23"/>
      <c r="T15" s="23"/>
      <c r="U15" s="31"/>
      <c r="V15" s="136"/>
      <c r="W15" s="26"/>
      <c r="X15" s="23"/>
      <c r="Y15" s="23"/>
      <c r="Z15" s="23"/>
      <c r="AA15" s="26"/>
      <c r="AB15" s="23"/>
      <c r="AG15" s="26"/>
      <c r="AK15" s="137"/>
      <c r="AL15" s="32"/>
      <c r="AM15" s="26"/>
      <c r="AN15" s="23"/>
      <c r="AO15" s="23"/>
      <c r="AP15" s="126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B15" s="128"/>
      <c r="BC15" s="128"/>
      <c r="BD15" s="128"/>
      <c r="BE15" s="128"/>
    </row>
    <row r="16" spans="1:58" ht="9" customHeight="1" thickBot="1">
      <c r="B16" s="3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3"/>
      <c r="S16" s="23"/>
      <c r="T16" s="138"/>
      <c r="U16" s="139"/>
      <c r="W16" s="26"/>
      <c r="X16" s="23"/>
      <c r="Y16" s="23"/>
      <c r="Z16" s="23"/>
      <c r="AA16" s="26"/>
      <c r="AB16" s="23"/>
      <c r="AG16" s="26"/>
      <c r="AK16" s="26"/>
      <c r="AL16" s="140"/>
      <c r="AM16" s="141"/>
      <c r="AN16" s="34"/>
      <c r="AO16" s="34"/>
    </row>
    <row r="17" spans="2:57" ht="9" customHeight="1" thickTop="1" thickBot="1">
      <c r="B17" s="126">
        <v>2</v>
      </c>
      <c r="C17" s="128" t="s">
        <v>48</v>
      </c>
      <c r="D17" s="128"/>
      <c r="E17" s="128"/>
      <c r="F17" s="128"/>
      <c r="G17" s="128"/>
      <c r="H17" s="128"/>
      <c r="I17" s="128"/>
      <c r="J17" s="128"/>
      <c r="K17" s="128"/>
      <c r="L17" s="128"/>
      <c r="M17" s="25"/>
      <c r="N17" s="128" t="s">
        <v>49</v>
      </c>
      <c r="O17" s="128"/>
      <c r="P17" s="128"/>
      <c r="Q17" s="128"/>
      <c r="R17" s="23"/>
      <c r="S17" s="23"/>
      <c r="T17" s="138"/>
      <c r="U17" s="138"/>
      <c r="V17" s="35"/>
      <c r="W17" s="36"/>
      <c r="X17" s="144">
        <v>1</v>
      </c>
      <c r="Y17" s="23"/>
      <c r="Z17" s="23"/>
      <c r="AA17" s="26"/>
      <c r="AB17" s="23"/>
      <c r="AG17" s="26"/>
      <c r="AI17" s="145">
        <v>3</v>
      </c>
      <c r="AJ17" s="37"/>
      <c r="AK17" s="38"/>
      <c r="AL17" s="141"/>
      <c r="AM17" s="141"/>
      <c r="AN17" s="34"/>
      <c r="AO17" s="34"/>
      <c r="AP17" s="126">
        <v>26</v>
      </c>
      <c r="AQ17" s="127" t="s">
        <v>50</v>
      </c>
      <c r="AR17" s="128"/>
      <c r="AS17" s="128"/>
      <c r="AT17" s="128"/>
      <c r="AU17" s="128"/>
      <c r="AV17" s="128"/>
      <c r="AW17" s="128"/>
      <c r="AX17" s="128"/>
      <c r="AY17" s="128"/>
      <c r="AZ17" s="128"/>
      <c r="BB17" s="128" t="s">
        <v>51</v>
      </c>
      <c r="BC17" s="128"/>
      <c r="BD17" s="128"/>
      <c r="BE17" s="128"/>
    </row>
    <row r="18" spans="2:57" ht="9" customHeight="1" thickTop="1"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25"/>
      <c r="N18" s="128"/>
      <c r="O18" s="128"/>
      <c r="P18" s="128"/>
      <c r="Q18" s="128"/>
      <c r="R18" s="37"/>
      <c r="S18" s="39"/>
      <c r="T18" s="132">
        <v>1</v>
      </c>
      <c r="U18" s="26"/>
      <c r="V18" s="132">
        <v>1</v>
      </c>
      <c r="W18" s="26"/>
      <c r="X18" s="144"/>
      <c r="Y18" s="23"/>
      <c r="Z18" s="23"/>
      <c r="AA18" s="26"/>
      <c r="AB18" s="23"/>
      <c r="AG18" s="26"/>
      <c r="AI18" s="145"/>
      <c r="AJ18" s="23"/>
      <c r="AK18" s="134">
        <v>7</v>
      </c>
      <c r="AL18" s="23"/>
      <c r="AM18" s="134">
        <v>1</v>
      </c>
      <c r="AN18" s="35"/>
      <c r="AO18" s="37"/>
      <c r="AP18" s="126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B18" s="128"/>
      <c r="BC18" s="128"/>
      <c r="BD18" s="128"/>
      <c r="BE18" s="128"/>
    </row>
    <row r="19" spans="2:57" ht="9" customHeight="1" thickBot="1">
      <c r="B19" s="126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25"/>
      <c r="N19" s="128"/>
      <c r="O19" s="128"/>
      <c r="P19" s="128"/>
      <c r="Q19" s="128"/>
      <c r="R19" s="138" t="s">
        <v>125</v>
      </c>
      <c r="S19" s="138"/>
      <c r="T19" s="133"/>
      <c r="U19" s="40"/>
      <c r="V19" s="132"/>
      <c r="W19" s="26"/>
      <c r="X19" s="41"/>
      <c r="Y19" s="23"/>
      <c r="Z19" s="23"/>
      <c r="AA19" s="26"/>
      <c r="AB19" s="23"/>
      <c r="AG19" s="26"/>
      <c r="AI19" s="42"/>
      <c r="AJ19" s="23"/>
      <c r="AK19" s="134"/>
      <c r="AL19" s="43"/>
      <c r="AM19" s="135"/>
      <c r="AN19" s="141"/>
      <c r="AO19" s="141"/>
      <c r="AP19" s="126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B19" s="128"/>
      <c r="BC19" s="128"/>
      <c r="BD19" s="128"/>
      <c r="BE19" s="128"/>
    </row>
    <row r="20" spans="2:57" ht="9" customHeight="1" thickTop="1">
      <c r="B20" s="3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38"/>
      <c r="S20" s="139"/>
      <c r="T20" s="142">
        <v>0</v>
      </c>
      <c r="U20" s="26"/>
      <c r="V20" s="23"/>
      <c r="W20" s="26"/>
      <c r="X20" s="41"/>
      <c r="Y20" s="23"/>
      <c r="Z20" s="23"/>
      <c r="AA20" s="26"/>
      <c r="AB20" s="23"/>
      <c r="AG20" s="26"/>
      <c r="AI20" s="42"/>
      <c r="AJ20" s="23"/>
      <c r="AK20" s="26"/>
      <c r="AL20" s="34"/>
      <c r="AM20" s="143">
        <v>0</v>
      </c>
      <c r="AN20" s="140"/>
      <c r="AO20" s="141"/>
      <c r="AP20" s="23"/>
    </row>
    <row r="21" spans="2:57" ht="9" customHeight="1">
      <c r="B21" s="126">
        <v>3</v>
      </c>
      <c r="C21" s="128" t="s">
        <v>126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25"/>
      <c r="N21" s="128" t="s">
        <v>52</v>
      </c>
      <c r="O21" s="128"/>
      <c r="P21" s="128"/>
      <c r="Q21" s="128"/>
      <c r="R21" s="44"/>
      <c r="S21" s="45"/>
      <c r="T21" s="136"/>
      <c r="U21" s="26"/>
      <c r="V21" s="23"/>
      <c r="W21" s="26"/>
      <c r="X21" s="41"/>
      <c r="Y21" s="23"/>
      <c r="Z21" s="23"/>
      <c r="AA21" s="26"/>
      <c r="AB21" s="23"/>
      <c r="AG21" s="26"/>
      <c r="AI21" s="42"/>
      <c r="AJ21" s="23"/>
      <c r="AK21" s="26"/>
      <c r="AL21" s="23"/>
      <c r="AM21" s="137"/>
      <c r="AN21" s="46"/>
      <c r="AO21" s="44"/>
      <c r="AP21" s="126">
        <v>27</v>
      </c>
      <c r="AQ21" s="127" t="s">
        <v>127</v>
      </c>
      <c r="AR21" s="128"/>
      <c r="AS21" s="128"/>
      <c r="AT21" s="128"/>
      <c r="AU21" s="128"/>
      <c r="AV21" s="128"/>
      <c r="AW21" s="128"/>
      <c r="AX21" s="128"/>
      <c r="AY21" s="128"/>
      <c r="AZ21" s="128"/>
      <c r="BB21" s="128" t="s">
        <v>53</v>
      </c>
      <c r="BC21" s="128"/>
      <c r="BD21" s="128"/>
      <c r="BE21" s="128"/>
    </row>
    <row r="22" spans="2:57" ht="9" customHeight="1">
      <c r="B22" s="126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25"/>
      <c r="N22" s="128"/>
      <c r="O22" s="128"/>
      <c r="P22" s="128"/>
      <c r="Q22" s="128"/>
      <c r="U22" s="26"/>
      <c r="V22" s="23"/>
      <c r="W22" s="26"/>
      <c r="X22" s="41"/>
      <c r="Y22" s="23"/>
      <c r="Z22" s="23"/>
      <c r="AA22" s="26"/>
      <c r="AB22" s="23"/>
      <c r="AG22" s="26"/>
      <c r="AI22" s="42"/>
      <c r="AJ22" s="23"/>
      <c r="AK22" s="26"/>
      <c r="AL22" s="23"/>
      <c r="AM22" s="26"/>
      <c r="AN22" s="23"/>
      <c r="AO22" s="23"/>
      <c r="AP22" s="126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B22" s="128"/>
      <c r="BC22" s="128"/>
      <c r="BD22" s="128"/>
      <c r="BE22" s="128"/>
    </row>
    <row r="23" spans="2:57" ht="9" customHeight="1" thickBot="1">
      <c r="B23" s="126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25"/>
      <c r="N23" s="128"/>
      <c r="O23" s="128"/>
      <c r="P23" s="128"/>
      <c r="Q23" s="128"/>
      <c r="U23" s="26"/>
      <c r="V23" s="138"/>
      <c r="W23" s="138"/>
      <c r="X23" s="47"/>
      <c r="Y23" s="48"/>
      <c r="Z23" s="23"/>
      <c r="AA23" s="26"/>
      <c r="AB23" s="23"/>
      <c r="AG23" s="26"/>
      <c r="AH23" s="48"/>
      <c r="AI23" s="49"/>
      <c r="AJ23" s="146"/>
      <c r="AK23" s="146"/>
      <c r="AL23" s="23"/>
      <c r="AM23" s="26"/>
      <c r="AN23" s="23"/>
      <c r="AO23" s="23"/>
      <c r="AP23" s="126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B23" s="128"/>
      <c r="BC23" s="128"/>
      <c r="BD23" s="128"/>
      <c r="BE23" s="128"/>
    </row>
    <row r="24" spans="2:57" ht="9" customHeight="1" thickTop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U24" s="26"/>
      <c r="V24" s="138"/>
      <c r="W24" s="139"/>
      <c r="X24" s="23"/>
      <c r="Y24" s="50"/>
      <c r="Z24" s="23">
        <v>0</v>
      </c>
      <c r="AA24" s="26"/>
      <c r="AB24" s="23"/>
      <c r="AG24" s="26">
        <v>0</v>
      </c>
      <c r="AH24" s="32"/>
      <c r="AI24" s="23"/>
      <c r="AJ24" s="147"/>
      <c r="AK24" s="146"/>
      <c r="AL24" s="23"/>
      <c r="AM24" s="26"/>
      <c r="AN24" s="23"/>
      <c r="AO24" s="23"/>
      <c r="AP24" s="23"/>
    </row>
    <row r="25" spans="2:57" ht="9" customHeight="1" thickBot="1">
      <c r="B25" s="126">
        <v>4</v>
      </c>
      <c r="C25" s="128" t="s">
        <v>54</v>
      </c>
      <c r="D25" s="128"/>
      <c r="E25" s="128"/>
      <c r="F25" s="128"/>
      <c r="G25" s="128"/>
      <c r="H25" s="128"/>
      <c r="I25" s="128"/>
      <c r="J25" s="128"/>
      <c r="K25" s="128"/>
      <c r="L25" s="128"/>
      <c r="M25" s="25"/>
      <c r="N25" s="128" t="s">
        <v>55</v>
      </c>
      <c r="O25" s="128"/>
      <c r="P25" s="128"/>
      <c r="Q25" s="128"/>
      <c r="R25" s="23"/>
      <c r="S25" s="23"/>
      <c r="U25" s="26"/>
      <c r="V25" s="23"/>
      <c r="W25" s="31"/>
      <c r="X25" s="23"/>
      <c r="Y25" s="50"/>
      <c r="Z25" s="23"/>
      <c r="AA25" s="26"/>
      <c r="AB25" s="23"/>
      <c r="AG25" s="26"/>
      <c r="AH25" s="32"/>
      <c r="AI25" s="23"/>
      <c r="AJ25" s="32"/>
      <c r="AK25" s="26"/>
      <c r="AL25" s="23"/>
      <c r="AM25" s="26"/>
      <c r="AP25" s="126">
        <v>28</v>
      </c>
      <c r="AQ25" s="127" t="s">
        <v>56</v>
      </c>
      <c r="AR25" s="128"/>
      <c r="AS25" s="128"/>
      <c r="AT25" s="128"/>
      <c r="AU25" s="128"/>
      <c r="AV25" s="128"/>
      <c r="AW25" s="128"/>
      <c r="AX25" s="128"/>
      <c r="AY25" s="128"/>
      <c r="AZ25" s="128"/>
      <c r="BB25" s="128" t="s">
        <v>57</v>
      </c>
      <c r="BC25" s="128"/>
      <c r="BD25" s="128"/>
      <c r="BE25" s="128"/>
    </row>
    <row r="26" spans="2:57" ht="9" customHeight="1" thickTop="1">
      <c r="B26" s="126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25"/>
      <c r="N26" s="128"/>
      <c r="O26" s="128"/>
      <c r="P26" s="128"/>
      <c r="Q26" s="128"/>
      <c r="R26" s="37"/>
      <c r="S26" s="39"/>
      <c r="T26" s="132">
        <v>9</v>
      </c>
      <c r="U26" s="26"/>
      <c r="V26" s="23"/>
      <c r="W26" s="31"/>
      <c r="X26" s="23"/>
      <c r="Y26" s="50"/>
      <c r="Z26" s="23"/>
      <c r="AA26" s="26"/>
      <c r="AB26" s="23"/>
      <c r="AG26" s="26"/>
      <c r="AH26" s="32"/>
      <c r="AI26" s="23"/>
      <c r="AJ26" s="32"/>
      <c r="AK26" s="26"/>
      <c r="AL26" s="23"/>
      <c r="AM26" s="26">
        <v>0</v>
      </c>
      <c r="AN26" s="29"/>
      <c r="AO26" s="27"/>
      <c r="AP26" s="126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B26" s="128"/>
      <c r="BC26" s="128"/>
      <c r="BD26" s="128"/>
      <c r="BE26" s="128"/>
    </row>
    <row r="27" spans="2:57" ht="9" customHeight="1" thickBot="1">
      <c r="B27" s="126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25"/>
      <c r="N27" s="128"/>
      <c r="O27" s="128"/>
      <c r="P27" s="128"/>
      <c r="Q27" s="128"/>
      <c r="R27" s="138"/>
      <c r="S27" s="138"/>
      <c r="T27" s="133"/>
      <c r="U27" s="40"/>
      <c r="V27" s="23"/>
      <c r="W27" s="31"/>
      <c r="X27" s="23"/>
      <c r="Y27" s="50"/>
      <c r="Z27" s="23"/>
      <c r="AA27" s="26"/>
      <c r="AB27" s="23"/>
      <c r="AG27" s="26"/>
      <c r="AH27" s="32"/>
      <c r="AI27" s="23"/>
      <c r="AJ27" s="32"/>
      <c r="AK27" s="26"/>
      <c r="AL27" s="51"/>
      <c r="AM27" s="52"/>
      <c r="AN27" s="140"/>
      <c r="AO27" s="141"/>
      <c r="AP27" s="126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B27" s="128"/>
      <c r="BC27" s="128"/>
      <c r="BD27" s="128"/>
      <c r="BE27" s="128"/>
    </row>
    <row r="28" spans="2:57" ht="9" customHeight="1" thickTop="1"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38"/>
      <c r="S28" s="139"/>
      <c r="T28" s="136">
        <v>0</v>
      </c>
      <c r="U28" s="26"/>
      <c r="V28" s="132">
        <v>2</v>
      </c>
      <c r="W28" s="31"/>
      <c r="X28" s="23"/>
      <c r="Y28" s="50"/>
      <c r="Z28" s="23"/>
      <c r="AA28" s="26"/>
      <c r="AB28" s="23"/>
      <c r="AG28" s="26"/>
      <c r="AH28" s="32"/>
      <c r="AI28" s="23"/>
      <c r="AJ28" s="149">
        <v>10</v>
      </c>
      <c r="AK28" s="150"/>
      <c r="AL28" s="37"/>
      <c r="AM28" s="38"/>
      <c r="AN28" s="141"/>
      <c r="AO28" s="141"/>
      <c r="AP28" s="23"/>
    </row>
    <row r="29" spans="2:57" ht="9" customHeight="1" thickBot="1">
      <c r="B29" s="126">
        <v>5</v>
      </c>
      <c r="C29" s="127" t="s">
        <v>58</v>
      </c>
      <c r="D29" s="128"/>
      <c r="E29" s="128"/>
      <c r="F29" s="128"/>
      <c r="G29" s="128"/>
      <c r="H29" s="128"/>
      <c r="I29" s="128"/>
      <c r="J29" s="128"/>
      <c r="K29" s="128"/>
      <c r="L29" s="128"/>
      <c r="M29" s="25"/>
      <c r="N29" s="128" t="s">
        <v>59</v>
      </c>
      <c r="O29" s="128"/>
      <c r="P29" s="128"/>
      <c r="Q29" s="128"/>
      <c r="R29" s="44"/>
      <c r="S29" s="45"/>
      <c r="T29" s="136"/>
      <c r="U29" s="26"/>
      <c r="V29" s="132"/>
      <c r="W29" s="31"/>
      <c r="X29" s="151">
        <v>0</v>
      </c>
      <c r="Y29" s="50"/>
      <c r="Z29" s="23"/>
      <c r="AA29" s="26"/>
      <c r="AB29" s="23"/>
      <c r="AG29" s="26"/>
      <c r="AH29" s="32"/>
      <c r="AI29" s="148">
        <v>1</v>
      </c>
      <c r="AJ29" s="149"/>
      <c r="AK29" s="150"/>
      <c r="AL29" s="23"/>
      <c r="AM29" s="53">
        <v>2</v>
      </c>
      <c r="AN29" s="47"/>
      <c r="AO29" s="48"/>
      <c r="AP29" s="126">
        <v>29</v>
      </c>
      <c r="AQ29" s="127" t="s">
        <v>60</v>
      </c>
      <c r="AR29" s="128"/>
      <c r="AS29" s="128"/>
      <c r="AT29" s="128"/>
      <c r="AU29" s="128"/>
      <c r="AV29" s="128"/>
      <c r="AW29" s="128"/>
      <c r="AX29" s="128"/>
      <c r="AY29" s="128"/>
      <c r="AZ29" s="128"/>
      <c r="BB29" s="128" t="s">
        <v>61</v>
      </c>
      <c r="BC29" s="128"/>
      <c r="BD29" s="128"/>
      <c r="BE29" s="128"/>
    </row>
    <row r="30" spans="2:57" ht="9" customHeight="1" thickTop="1" thickBot="1">
      <c r="B30" s="126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25"/>
      <c r="N30" s="128"/>
      <c r="O30" s="128"/>
      <c r="P30" s="128"/>
      <c r="Q30" s="128"/>
      <c r="T30" s="138"/>
      <c r="U30" s="138"/>
      <c r="V30" s="47"/>
      <c r="W30" s="52"/>
      <c r="X30" s="151"/>
      <c r="Y30" s="50"/>
      <c r="Z30" s="23"/>
      <c r="AA30" s="26"/>
      <c r="AB30" s="23"/>
      <c r="AG30" s="26"/>
      <c r="AH30" s="32"/>
      <c r="AI30" s="148"/>
      <c r="AJ30" s="54"/>
      <c r="AK30" s="55"/>
      <c r="AL30" s="141" t="s">
        <v>128</v>
      </c>
      <c r="AM30" s="141"/>
      <c r="AP30" s="126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B30" s="128"/>
      <c r="BC30" s="128"/>
      <c r="BD30" s="128"/>
      <c r="BE30" s="128"/>
    </row>
    <row r="31" spans="2:57" ht="9" customHeight="1" thickTop="1">
      <c r="B31" s="126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25"/>
      <c r="N31" s="128"/>
      <c r="O31" s="128"/>
      <c r="P31" s="128"/>
      <c r="Q31" s="128"/>
      <c r="T31" s="138"/>
      <c r="U31" s="139"/>
      <c r="W31" s="26"/>
      <c r="X31" s="23"/>
      <c r="Y31" s="50"/>
      <c r="Z31" s="23"/>
      <c r="AA31" s="26"/>
      <c r="AB31" s="23"/>
      <c r="AG31" s="26"/>
      <c r="AH31" s="32"/>
      <c r="AI31" s="23"/>
      <c r="AK31" s="26"/>
      <c r="AL31" s="140"/>
      <c r="AM31" s="141"/>
      <c r="AP31" s="126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B31" s="128"/>
      <c r="BC31" s="128"/>
      <c r="BD31" s="128"/>
      <c r="BE31" s="128"/>
    </row>
    <row r="32" spans="2:57" ht="9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T32" s="23"/>
      <c r="U32" s="31"/>
      <c r="V32" s="136">
        <v>0</v>
      </c>
      <c r="W32" s="26"/>
      <c r="X32" s="23"/>
      <c r="Y32" s="50"/>
      <c r="Z32" s="23"/>
      <c r="AA32" s="26"/>
      <c r="AB32" s="23"/>
      <c r="AC32" s="153" t="s">
        <v>129</v>
      </c>
      <c r="AD32" s="153"/>
      <c r="AG32" s="26"/>
      <c r="AH32" s="32"/>
      <c r="AI32" s="23"/>
      <c r="AK32" s="26"/>
      <c r="AL32" s="32"/>
      <c r="AM32" s="26"/>
    </row>
    <row r="33" spans="2:57" ht="9" customHeight="1">
      <c r="B33" s="126">
        <v>6</v>
      </c>
      <c r="C33" s="128" t="s">
        <v>62</v>
      </c>
      <c r="D33" s="128"/>
      <c r="E33" s="128"/>
      <c r="F33" s="128"/>
      <c r="G33" s="128"/>
      <c r="H33" s="128"/>
      <c r="I33" s="128"/>
      <c r="J33" s="128"/>
      <c r="K33" s="128"/>
      <c r="L33" s="128"/>
      <c r="M33" s="25"/>
      <c r="N33" s="128" t="s">
        <v>63</v>
      </c>
      <c r="O33" s="128"/>
      <c r="P33" s="128"/>
      <c r="Q33" s="128"/>
      <c r="R33" s="23"/>
      <c r="S33" s="23"/>
      <c r="T33" s="44"/>
      <c r="U33" s="56"/>
      <c r="V33" s="136"/>
      <c r="W33" s="26"/>
      <c r="X33" s="125" t="s">
        <v>130</v>
      </c>
      <c r="Y33" s="148"/>
      <c r="Z33" s="23"/>
      <c r="AA33" s="26"/>
      <c r="AB33" s="23"/>
      <c r="AC33" s="153"/>
      <c r="AD33" s="153"/>
      <c r="AG33" s="26"/>
      <c r="AH33" s="32"/>
      <c r="AI33" s="23"/>
      <c r="AK33" s="26">
        <v>1</v>
      </c>
      <c r="AL33" s="46"/>
      <c r="AM33" s="57"/>
      <c r="AN33" s="44"/>
      <c r="AO33" s="44"/>
      <c r="AP33" s="126">
        <v>30</v>
      </c>
      <c r="AQ33" s="127" t="s">
        <v>64</v>
      </c>
      <c r="AR33" s="128"/>
      <c r="AS33" s="128"/>
      <c r="AT33" s="128"/>
      <c r="AU33" s="128"/>
      <c r="AV33" s="128"/>
      <c r="AW33" s="128"/>
      <c r="AX33" s="128"/>
      <c r="AY33" s="128"/>
      <c r="AZ33" s="128"/>
      <c r="BB33" s="128" t="s">
        <v>65</v>
      </c>
      <c r="BC33" s="128"/>
      <c r="BD33" s="128"/>
      <c r="BE33" s="128"/>
    </row>
    <row r="34" spans="2:57" ht="9" customHeight="1">
      <c r="B34" s="126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25"/>
      <c r="N34" s="128"/>
      <c r="O34" s="128"/>
      <c r="P34" s="128"/>
      <c r="Q34" s="128"/>
      <c r="R34" s="27"/>
      <c r="S34" s="27"/>
      <c r="U34" s="26"/>
      <c r="W34" s="26"/>
      <c r="X34" s="125"/>
      <c r="Y34" s="148"/>
      <c r="Z34" s="23"/>
      <c r="AA34" s="26"/>
      <c r="AB34" s="23"/>
      <c r="AC34" s="153"/>
      <c r="AD34" s="153"/>
      <c r="AG34" s="26"/>
      <c r="AH34" s="32"/>
      <c r="AI34" s="23"/>
      <c r="AK34" s="26"/>
      <c r="AM34" s="26"/>
      <c r="AP34" s="126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B34" s="128"/>
      <c r="BC34" s="128"/>
      <c r="BD34" s="128"/>
      <c r="BE34" s="128"/>
    </row>
    <row r="35" spans="2:57" ht="9" customHeight="1" thickBot="1">
      <c r="B35" s="126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25"/>
      <c r="N35" s="128"/>
      <c r="O35" s="128"/>
      <c r="P35" s="128"/>
      <c r="Q35" s="128"/>
      <c r="R35" s="34"/>
      <c r="S35" s="34"/>
      <c r="U35" s="26"/>
      <c r="W35" s="26"/>
      <c r="X35" s="138" t="s">
        <v>131</v>
      </c>
      <c r="Y35" s="139"/>
      <c r="AA35" s="26"/>
      <c r="AB35" s="23"/>
      <c r="AC35" s="153"/>
      <c r="AD35" s="153"/>
      <c r="AG35" s="26"/>
      <c r="AH35" s="140" t="s">
        <v>132</v>
      </c>
      <c r="AI35" s="141"/>
      <c r="AK35" s="26"/>
      <c r="AM35" s="26"/>
      <c r="AP35" s="126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B35" s="128"/>
      <c r="BC35" s="128"/>
      <c r="BD35" s="128"/>
      <c r="BE35" s="128"/>
    </row>
    <row r="36" spans="2:57" ht="9" customHeight="1" thickTop="1">
      <c r="B36" s="3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4"/>
      <c r="S36" s="34"/>
      <c r="U36" s="26"/>
      <c r="W36" s="26"/>
      <c r="X36" s="138"/>
      <c r="Y36" s="138"/>
      <c r="Z36" s="35"/>
      <c r="AA36" s="58"/>
      <c r="AB36" s="147">
        <v>1</v>
      </c>
      <c r="AC36" s="153"/>
      <c r="AD36" s="153"/>
      <c r="AE36" s="145">
        <v>3</v>
      </c>
      <c r="AF36" s="37"/>
      <c r="AG36" s="38"/>
      <c r="AH36" s="141"/>
      <c r="AI36" s="141"/>
      <c r="AK36" s="26"/>
      <c r="AM36" s="26"/>
    </row>
    <row r="37" spans="2:57" ht="9" customHeight="1">
      <c r="B37" s="126">
        <v>7</v>
      </c>
      <c r="C37" s="127" t="s">
        <v>66</v>
      </c>
      <c r="D37" s="128"/>
      <c r="E37" s="128"/>
      <c r="F37" s="128"/>
      <c r="G37" s="128"/>
      <c r="H37" s="128"/>
      <c r="I37" s="128"/>
      <c r="J37" s="128"/>
      <c r="K37" s="128"/>
      <c r="L37" s="128"/>
      <c r="M37" s="25"/>
      <c r="N37" s="128" t="s">
        <v>67</v>
      </c>
      <c r="O37" s="128"/>
      <c r="P37" s="128"/>
      <c r="Q37" s="128"/>
      <c r="R37" s="23"/>
      <c r="S37" s="23"/>
      <c r="U37" s="26"/>
      <c r="W37" s="26"/>
      <c r="X37" s="23"/>
      <c r="Y37" s="23"/>
      <c r="Z37" s="41"/>
      <c r="AA37" s="31"/>
      <c r="AB37" s="147"/>
      <c r="AC37" s="153"/>
      <c r="AD37" s="153"/>
      <c r="AE37" s="145"/>
      <c r="AF37" s="23"/>
      <c r="AG37" s="53"/>
      <c r="AH37" s="23"/>
      <c r="AI37" s="23"/>
      <c r="AK37" s="26"/>
      <c r="AM37" s="26"/>
      <c r="AP37" s="126">
        <v>31</v>
      </c>
      <c r="AQ37" s="127" t="s">
        <v>68</v>
      </c>
      <c r="AR37" s="128"/>
      <c r="AS37" s="128"/>
      <c r="AT37" s="128"/>
      <c r="AU37" s="128"/>
      <c r="AV37" s="128"/>
      <c r="AW37" s="128"/>
      <c r="AX37" s="128"/>
      <c r="AY37" s="128"/>
      <c r="AZ37" s="128"/>
      <c r="BB37" s="128" t="s">
        <v>67</v>
      </c>
      <c r="BC37" s="128"/>
      <c r="BD37" s="128"/>
      <c r="BE37" s="128"/>
    </row>
    <row r="38" spans="2:57" ht="9" customHeight="1">
      <c r="B38" s="126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5"/>
      <c r="N38" s="128"/>
      <c r="O38" s="128"/>
      <c r="P38" s="128"/>
      <c r="Q38" s="128"/>
      <c r="R38" s="27"/>
      <c r="S38" s="27"/>
      <c r="T38" s="27"/>
      <c r="U38" s="59"/>
      <c r="V38" s="136">
        <v>0</v>
      </c>
      <c r="W38" s="26"/>
      <c r="X38" s="23"/>
      <c r="Y38" s="23"/>
      <c r="Z38" s="41"/>
      <c r="AA38" s="31"/>
      <c r="AB38" s="23"/>
      <c r="AC38" s="153"/>
      <c r="AD38" s="153"/>
      <c r="AE38" s="42"/>
      <c r="AF38" s="23"/>
      <c r="AG38" s="53"/>
      <c r="AH38" s="23"/>
      <c r="AI38" s="23"/>
      <c r="AK38" s="137">
        <v>1</v>
      </c>
      <c r="AL38" s="29"/>
      <c r="AM38" s="30"/>
      <c r="AN38" s="27"/>
      <c r="AO38" s="27"/>
      <c r="AP38" s="126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B38" s="128"/>
      <c r="BC38" s="128"/>
      <c r="BD38" s="128"/>
      <c r="BE38" s="128"/>
    </row>
    <row r="39" spans="2:57" ht="9" customHeight="1">
      <c r="B39" s="126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25"/>
      <c r="N39" s="128"/>
      <c r="O39" s="128"/>
      <c r="P39" s="128"/>
      <c r="Q39" s="128"/>
      <c r="R39" s="23"/>
      <c r="S39" s="23"/>
      <c r="T39" s="23"/>
      <c r="U39" s="31"/>
      <c r="V39" s="136"/>
      <c r="W39" s="26"/>
      <c r="X39" s="23"/>
      <c r="Y39" s="23"/>
      <c r="Z39" s="41"/>
      <c r="AA39" s="31"/>
      <c r="AB39" s="23"/>
      <c r="AC39" s="153"/>
      <c r="AD39" s="153"/>
      <c r="AE39" s="42"/>
      <c r="AF39" s="23"/>
      <c r="AG39" s="53"/>
      <c r="AH39" s="23"/>
      <c r="AI39" s="23"/>
      <c r="AK39" s="137"/>
      <c r="AL39" s="32"/>
      <c r="AM39" s="26"/>
      <c r="AN39" s="23"/>
      <c r="AO39" s="23"/>
      <c r="AP39" s="126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B39" s="128"/>
      <c r="BC39" s="128"/>
      <c r="BD39" s="128"/>
      <c r="BE39" s="128"/>
    </row>
    <row r="40" spans="2:57" ht="9" customHeight="1" thickBo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  <c r="S40" s="23"/>
      <c r="T40" s="138"/>
      <c r="U40" s="139"/>
      <c r="W40" s="26"/>
      <c r="X40" s="23"/>
      <c r="Y40" s="23"/>
      <c r="Z40" s="41"/>
      <c r="AA40" s="31"/>
      <c r="AB40" s="23"/>
      <c r="AC40" s="153"/>
      <c r="AD40" s="153"/>
      <c r="AE40" s="42"/>
      <c r="AF40" s="23"/>
      <c r="AG40" s="53"/>
      <c r="AH40" s="23"/>
      <c r="AI40" s="23"/>
      <c r="AK40" s="26"/>
      <c r="AL40" s="140" t="s">
        <v>128</v>
      </c>
      <c r="AM40" s="141"/>
      <c r="AN40" s="23"/>
      <c r="AO40" s="23"/>
    </row>
    <row r="41" spans="2:57" ht="9" customHeight="1" thickTop="1" thickBot="1">
      <c r="B41" s="126">
        <v>8</v>
      </c>
      <c r="C41" s="128" t="s">
        <v>69</v>
      </c>
      <c r="D41" s="128"/>
      <c r="E41" s="128"/>
      <c r="F41" s="128"/>
      <c r="G41" s="128"/>
      <c r="H41" s="128"/>
      <c r="I41" s="128"/>
      <c r="J41" s="128"/>
      <c r="K41" s="128"/>
      <c r="L41" s="128"/>
      <c r="M41" s="25"/>
      <c r="N41" s="128" t="s">
        <v>70</v>
      </c>
      <c r="O41" s="128"/>
      <c r="P41" s="128"/>
      <c r="Q41" s="128"/>
      <c r="R41" s="23"/>
      <c r="S41" s="23"/>
      <c r="T41" s="138"/>
      <c r="U41" s="138"/>
      <c r="V41" s="35"/>
      <c r="W41" s="36"/>
      <c r="X41" s="144">
        <v>1</v>
      </c>
      <c r="Y41" s="23"/>
      <c r="Z41" s="41"/>
      <c r="AA41" s="31"/>
      <c r="AB41" s="23"/>
      <c r="AC41" s="153"/>
      <c r="AD41" s="153"/>
      <c r="AE41" s="42"/>
      <c r="AF41" s="23"/>
      <c r="AG41" s="53"/>
      <c r="AH41" s="23"/>
      <c r="AI41" s="148">
        <v>0</v>
      </c>
      <c r="AJ41" s="60"/>
      <c r="AK41" s="38"/>
      <c r="AL41" s="141"/>
      <c r="AM41" s="141"/>
      <c r="AN41" s="23"/>
      <c r="AO41" s="23"/>
      <c r="AP41" s="126">
        <v>32</v>
      </c>
      <c r="AQ41" s="127" t="s">
        <v>71</v>
      </c>
      <c r="AR41" s="128"/>
      <c r="AS41" s="128"/>
      <c r="AT41" s="128"/>
      <c r="AU41" s="128"/>
      <c r="AV41" s="128"/>
      <c r="AW41" s="128"/>
      <c r="AX41" s="128"/>
      <c r="AY41" s="128"/>
      <c r="AZ41" s="128"/>
      <c r="BB41" s="128" t="s">
        <v>55</v>
      </c>
      <c r="BC41" s="128"/>
      <c r="BD41" s="128"/>
      <c r="BE41" s="128"/>
    </row>
    <row r="42" spans="2:57" ht="9" customHeight="1" thickTop="1">
      <c r="B42" s="126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25"/>
      <c r="N42" s="128"/>
      <c r="O42" s="128"/>
      <c r="P42" s="128"/>
      <c r="Q42" s="128"/>
      <c r="R42" s="27"/>
      <c r="S42" s="61"/>
      <c r="T42" s="136">
        <v>0</v>
      </c>
      <c r="U42" s="26"/>
      <c r="V42" s="132">
        <v>5</v>
      </c>
      <c r="W42" s="23"/>
      <c r="X42" s="144"/>
      <c r="Y42" s="23"/>
      <c r="Z42" s="41"/>
      <c r="AA42" s="31"/>
      <c r="AB42" s="23"/>
      <c r="AC42" s="153"/>
      <c r="AD42" s="153"/>
      <c r="AE42" s="42"/>
      <c r="AF42" s="23"/>
      <c r="AG42" s="53"/>
      <c r="AH42" s="23"/>
      <c r="AI42" s="148"/>
      <c r="AJ42" s="32"/>
      <c r="AK42" s="134">
        <v>5</v>
      </c>
      <c r="AL42" s="23"/>
      <c r="AM42" s="134">
        <v>3</v>
      </c>
      <c r="AN42" s="35"/>
      <c r="AO42" s="37"/>
      <c r="AP42" s="126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B42" s="128"/>
      <c r="BC42" s="128"/>
      <c r="BD42" s="128"/>
      <c r="BE42" s="128"/>
    </row>
    <row r="43" spans="2:57" ht="9" customHeight="1" thickBot="1">
      <c r="B43" s="126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5"/>
      <c r="N43" s="128"/>
      <c r="O43" s="128"/>
      <c r="P43" s="128"/>
      <c r="Q43" s="128"/>
      <c r="R43" s="138"/>
      <c r="S43" s="139"/>
      <c r="T43" s="136"/>
      <c r="U43" s="26"/>
      <c r="V43" s="132"/>
      <c r="W43" s="23"/>
      <c r="X43" s="41"/>
      <c r="Y43" s="23"/>
      <c r="Z43" s="41"/>
      <c r="AA43" s="31"/>
      <c r="AB43" s="23"/>
      <c r="AC43" s="153"/>
      <c r="AD43" s="153"/>
      <c r="AE43" s="42"/>
      <c r="AF43" s="23"/>
      <c r="AG43" s="53"/>
      <c r="AH43" s="23"/>
      <c r="AI43" s="23"/>
      <c r="AJ43" s="32"/>
      <c r="AK43" s="134"/>
      <c r="AL43" s="48"/>
      <c r="AM43" s="135"/>
      <c r="AN43" s="141"/>
      <c r="AO43" s="141"/>
      <c r="AP43" s="126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B43" s="128"/>
      <c r="BC43" s="128"/>
      <c r="BD43" s="128"/>
      <c r="BE43" s="128"/>
    </row>
    <row r="44" spans="2:57" ht="9" customHeight="1" thickTop="1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138"/>
      <c r="S44" s="138"/>
      <c r="T44" s="154">
        <v>6</v>
      </c>
      <c r="U44" s="36"/>
      <c r="V44" s="62"/>
      <c r="W44" s="23"/>
      <c r="X44" s="41"/>
      <c r="Y44" s="23"/>
      <c r="Z44" s="41"/>
      <c r="AA44" s="31"/>
      <c r="AB44" s="23"/>
      <c r="AC44" s="153"/>
      <c r="AD44" s="153"/>
      <c r="AE44" s="42"/>
      <c r="AF44" s="23"/>
      <c r="AG44" s="53"/>
      <c r="AH44" s="23"/>
      <c r="AI44" s="23"/>
      <c r="AJ44" s="32"/>
      <c r="AK44" s="26"/>
      <c r="AM44" s="137">
        <v>0</v>
      </c>
      <c r="AN44" s="140"/>
      <c r="AO44" s="141"/>
    </row>
    <row r="45" spans="2:57" ht="9" customHeight="1" thickBot="1">
      <c r="B45" s="126">
        <v>9</v>
      </c>
      <c r="C45" s="127" t="s">
        <v>72</v>
      </c>
      <c r="D45" s="128"/>
      <c r="E45" s="128"/>
      <c r="F45" s="128"/>
      <c r="G45" s="128"/>
      <c r="H45" s="128"/>
      <c r="I45" s="128"/>
      <c r="J45" s="128"/>
      <c r="K45" s="128"/>
      <c r="L45" s="128"/>
      <c r="M45" s="25"/>
      <c r="N45" s="128" t="s">
        <v>73</v>
      </c>
      <c r="O45" s="128"/>
      <c r="P45" s="128"/>
      <c r="Q45" s="128"/>
      <c r="R45" s="48"/>
      <c r="S45" s="49"/>
      <c r="T45" s="132"/>
      <c r="U45" s="26"/>
      <c r="V45" s="62"/>
      <c r="W45" s="23"/>
      <c r="X45" s="41"/>
      <c r="Y45" s="23"/>
      <c r="Z45" s="41"/>
      <c r="AA45" s="31"/>
      <c r="AB45" s="23"/>
      <c r="AC45" s="153"/>
      <c r="AD45" s="153"/>
      <c r="AE45" s="42"/>
      <c r="AF45" s="23"/>
      <c r="AG45" s="53"/>
      <c r="AH45" s="23"/>
      <c r="AI45" s="23"/>
      <c r="AJ45" s="32"/>
      <c r="AK45" s="26"/>
      <c r="AM45" s="137"/>
      <c r="AN45" s="46"/>
      <c r="AO45" s="44"/>
      <c r="AP45" s="126">
        <v>33</v>
      </c>
      <c r="AQ45" s="127" t="s">
        <v>74</v>
      </c>
      <c r="AR45" s="128"/>
      <c r="AS45" s="128"/>
      <c r="AT45" s="128"/>
      <c r="AU45" s="128"/>
      <c r="AV45" s="128"/>
      <c r="AW45" s="128"/>
      <c r="AX45" s="128"/>
      <c r="AY45" s="128"/>
      <c r="AZ45" s="128"/>
      <c r="BB45" s="128" t="s">
        <v>75</v>
      </c>
      <c r="BC45" s="128"/>
      <c r="BD45" s="128"/>
      <c r="BE45" s="128"/>
    </row>
    <row r="46" spans="2:57" ht="9" customHeight="1" thickTop="1">
      <c r="B46" s="126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25"/>
      <c r="N46" s="128"/>
      <c r="O46" s="128"/>
      <c r="P46" s="128"/>
      <c r="Q46" s="128"/>
      <c r="U46" s="26"/>
      <c r="V46" s="62"/>
      <c r="W46" s="23"/>
      <c r="X46" s="41"/>
      <c r="Y46" s="23"/>
      <c r="Z46" s="41"/>
      <c r="AA46" s="31"/>
      <c r="AB46" s="23"/>
      <c r="AC46" s="153"/>
      <c r="AD46" s="153"/>
      <c r="AE46" s="42"/>
      <c r="AF46" s="23"/>
      <c r="AG46" s="53"/>
      <c r="AH46" s="23"/>
      <c r="AI46" s="23"/>
      <c r="AJ46" s="32"/>
      <c r="AK46" s="26"/>
      <c r="AM46" s="26"/>
      <c r="AP46" s="126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B46" s="128"/>
      <c r="BC46" s="128"/>
      <c r="BD46" s="128"/>
      <c r="BE46" s="128"/>
    </row>
    <row r="47" spans="2:57" ht="9" customHeight="1" thickBot="1">
      <c r="B47" s="126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25"/>
      <c r="N47" s="128"/>
      <c r="O47" s="128"/>
      <c r="P47" s="128"/>
      <c r="Q47" s="128"/>
      <c r="U47" s="26"/>
      <c r="V47" s="138"/>
      <c r="W47" s="138"/>
      <c r="X47" s="47"/>
      <c r="Y47" s="48"/>
      <c r="Z47" s="41">
        <v>0</v>
      </c>
      <c r="AA47" s="31"/>
      <c r="AB47" s="23"/>
      <c r="AC47" s="153"/>
      <c r="AD47" s="153"/>
      <c r="AE47" s="42"/>
      <c r="AF47" s="23"/>
      <c r="AG47" s="53">
        <v>2</v>
      </c>
      <c r="AH47" s="23"/>
      <c r="AI47" s="23"/>
      <c r="AJ47" s="147"/>
      <c r="AK47" s="146"/>
      <c r="AM47" s="26"/>
      <c r="AP47" s="126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B47" s="128"/>
      <c r="BC47" s="128"/>
      <c r="BD47" s="128"/>
      <c r="BE47" s="128"/>
    </row>
    <row r="48" spans="2:57" ht="9" customHeight="1" thickTop="1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U48" s="26"/>
      <c r="V48" s="138"/>
      <c r="W48" s="139"/>
      <c r="X48" s="32"/>
      <c r="Y48" s="23"/>
      <c r="Z48" s="23"/>
      <c r="AA48" s="31"/>
      <c r="AB48" s="23"/>
      <c r="AC48" s="153"/>
      <c r="AD48" s="153"/>
      <c r="AE48" s="42"/>
      <c r="AF48" s="23"/>
      <c r="AG48" s="26"/>
      <c r="AH48" s="37"/>
      <c r="AI48" s="39"/>
      <c r="AJ48" s="146"/>
      <c r="AK48" s="146"/>
      <c r="AM48" s="26"/>
    </row>
    <row r="49" spans="2:57" ht="9" customHeight="1" thickBot="1">
      <c r="B49" s="126">
        <v>10</v>
      </c>
      <c r="C49" s="128" t="s">
        <v>76</v>
      </c>
      <c r="D49" s="128"/>
      <c r="E49" s="128"/>
      <c r="F49" s="128"/>
      <c r="G49" s="128"/>
      <c r="H49" s="128"/>
      <c r="I49" s="128"/>
      <c r="J49" s="128"/>
      <c r="K49" s="128"/>
      <c r="L49" s="128"/>
      <c r="M49" s="25"/>
      <c r="N49" s="128" t="s">
        <v>77</v>
      </c>
      <c r="O49" s="128"/>
      <c r="P49" s="128"/>
      <c r="Q49" s="128"/>
      <c r="U49" s="26"/>
      <c r="V49" s="62"/>
      <c r="W49" s="50"/>
      <c r="X49" s="23"/>
      <c r="Y49" s="23"/>
      <c r="Z49" s="23"/>
      <c r="AA49" s="31"/>
      <c r="AB49" s="23"/>
      <c r="AC49" s="153"/>
      <c r="AD49" s="153"/>
      <c r="AE49" s="42"/>
      <c r="AF49" s="23"/>
      <c r="AG49" s="26"/>
      <c r="AH49" s="23"/>
      <c r="AI49" s="42"/>
      <c r="AJ49" s="23"/>
      <c r="AK49" s="26"/>
      <c r="AM49" s="26"/>
      <c r="AP49" s="126">
        <v>34</v>
      </c>
      <c r="AQ49" s="127" t="s">
        <v>133</v>
      </c>
      <c r="AR49" s="128"/>
      <c r="AS49" s="128"/>
      <c r="AT49" s="128"/>
      <c r="AU49" s="128"/>
      <c r="AV49" s="128"/>
      <c r="AW49" s="128"/>
      <c r="AX49" s="128"/>
      <c r="AY49" s="128"/>
      <c r="AZ49" s="128"/>
      <c r="BB49" s="128" t="s">
        <v>78</v>
      </c>
      <c r="BC49" s="128"/>
      <c r="BD49" s="128"/>
      <c r="BE49" s="128"/>
    </row>
    <row r="50" spans="2:57" ht="9" customHeight="1" thickTop="1">
      <c r="B50" s="12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25"/>
      <c r="N50" s="128"/>
      <c r="O50" s="128"/>
      <c r="P50" s="128"/>
      <c r="Q50" s="128"/>
      <c r="R50" s="37"/>
      <c r="S50" s="39"/>
      <c r="T50" s="132">
        <v>3</v>
      </c>
      <c r="U50" s="26"/>
      <c r="V50" s="62"/>
      <c r="W50" s="50"/>
      <c r="Y50" s="23"/>
      <c r="Z50" s="23"/>
      <c r="AA50" s="31"/>
      <c r="AB50" s="23"/>
      <c r="AC50" s="153"/>
      <c r="AD50" s="153"/>
      <c r="AE50" s="42"/>
      <c r="AF50" s="23"/>
      <c r="AG50" s="26"/>
      <c r="AH50" s="23"/>
      <c r="AI50" s="42"/>
      <c r="AJ50" s="23"/>
      <c r="AK50" s="26"/>
      <c r="AL50" s="23"/>
      <c r="AM50" s="134">
        <v>1</v>
      </c>
      <c r="AN50" s="35"/>
      <c r="AO50" s="37"/>
      <c r="AP50" s="126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B50" s="128"/>
      <c r="BC50" s="128"/>
      <c r="BD50" s="128"/>
      <c r="BE50" s="128"/>
    </row>
    <row r="51" spans="2:57" ht="9" customHeight="1" thickBot="1">
      <c r="B51" s="12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25"/>
      <c r="N51" s="128"/>
      <c r="O51" s="128"/>
      <c r="P51" s="128"/>
      <c r="Q51" s="128"/>
      <c r="R51" s="155" t="s">
        <v>132</v>
      </c>
      <c r="S51" s="138"/>
      <c r="T51" s="133"/>
      <c r="U51" s="40"/>
      <c r="V51" s="62"/>
      <c r="W51" s="50"/>
      <c r="Y51" s="23"/>
      <c r="Z51" s="23"/>
      <c r="AA51" s="31"/>
      <c r="AB51" s="23"/>
      <c r="AC51" s="153"/>
      <c r="AD51" s="153"/>
      <c r="AE51" s="42"/>
      <c r="AF51" s="23"/>
      <c r="AG51" s="26"/>
      <c r="AH51" s="23"/>
      <c r="AI51" s="42"/>
      <c r="AJ51" s="23"/>
      <c r="AK51" s="26"/>
      <c r="AL51" s="48"/>
      <c r="AM51" s="135"/>
      <c r="AN51" s="141"/>
      <c r="AO51" s="141"/>
      <c r="AP51" s="126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B51" s="128"/>
      <c r="BC51" s="128"/>
      <c r="BD51" s="128"/>
      <c r="BE51" s="128"/>
    </row>
    <row r="52" spans="2:57" ht="9" customHeight="1" thickTop="1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38"/>
      <c r="S52" s="139"/>
      <c r="T52" s="142">
        <v>2</v>
      </c>
      <c r="U52" s="26"/>
      <c r="V52" s="132">
        <v>3</v>
      </c>
      <c r="W52" s="50"/>
      <c r="Y52" s="23"/>
      <c r="Z52" s="23"/>
      <c r="AA52" s="31"/>
      <c r="AB52" s="23"/>
      <c r="AC52" s="153"/>
      <c r="AD52" s="153"/>
      <c r="AE52" s="42"/>
      <c r="AF52" s="23"/>
      <c r="AG52" s="26"/>
      <c r="AH52" s="23"/>
      <c r="AI52" s="42"/>
      <c r="AJ52" s="23"/>
      <c r="AK52" s="134">
        <v>1</v>
      </c>
      <c r="AL52" s="23"/>
      <c r="AM52" s="143">
        <v>0</v>
      </c>
      <c r="AN52" s="140"/>
      <c r="AO52" s="141"/>
    </row>
    <row r="53" spans="2:57" ht="9" customHeight="1">
      <c r="B53" s="126">
        <v>11</v>
      </c>
      <c r="C53" s="128" t="s">
        <v>79</v>
      </c>
      <c r="D53" s="128"/>
      <c r="E53" s="128"/>
      <c r="F53" s="128"/>
      <c r="G53" s="128"/>
      <c r="H53" s="128"/>
      <c r="I53" s="128"/>
      <c r="J53" s="128"/>
      <c r="K53" s="128"/>
      <c r="L53" s="128"/>
      <c r="M53" s="25"/>
      <c r="N53" s="128" t="s">
        <v>80</v>
      </c>
      <c r="O53" s="128"/>
      <c r="P53" s="128"/>
      <c r="Q53" s="128"/>
      <c r="R53" s="44"/>
      <c r="S53" s="45"/>
      <c r="T53" s="136"/>
      <c r="U53" s="26"/>
      <c r="V53" s="132"/>
      <c r="W53" s="50"/>
      <c r="X53" s="151">
        <v>0</v>
      </c>
      <c r="Y53" s="23"/>
      <c r="Z53" s="23"/>
      <c r="AA53" s="31"/>
      <c r="AB53" s="23"/>
      <c r="AC53" s="153"/>
      <c r="AD53" s="153"/>
      <c r="AE53" s="42"/>
      <c r="AF53" s="23"/>
      <c r="AG53" s="26"/>
      <c r="AH53" s="23"/>
      <c r="AI53" s="145">
        <v>2</v>
      </c>
      <c r="AJ53" s="23"/>
      <c r="AK53" s="134"/>
      <c r="AL53" s="23"/>
      <c r="AM53" s="137"/>
      <c r="AN53" s="46"/>
      <c r="AO53" s="44"/>
      <c r="AP53" s="126">
        <v>35</v>
      </c>
      <c r="AQ53" s="127" t="s">
        <v>81</v>
      </c>
      <c r="AR53" s="128"/>
      <c r="AS53" s="128"/>
      <c r="AT53" s="128"/>
      <c r="AU53" s="128"/>
      <c r="AV53" s="128"/>
      <c r="AW53" s="128"/>
      <c r="AX53" s="128"/>
      <c r="AY53" s="128"/>
      <c r="AZ53" s="128"/>
      <c r="BB53" s="128" t="s">
        <v>82</v>
      </c>
      <c r="BC53" s="128"/>
      <c r="BD53" s="128"/>
      <c r="BE53" s="128"/>
    </row>
    <row r="54" spans="2:57" ht="9" customHeight="1" thickBot="1">
      <c r="B54" s="126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25"/>
      <c r="N54" s="128"/>
      <c r="O54" s="128"/>
      <c r="P54" s="128"/>
      <c r="Q54" s="128"/>
      <c r="R54" s="23"/>
      <c r="S54" s="23"/>
      <c r="T54" s="138" t="s">
        <v>130</v>
      </c>
      <c r="U54" s="138"/>
      <c r="V54" s="63"/>
      <c r="W54" s="64"/>
      <c r="X54" s="151"/>
      <c r="Y54" s="23"/>
      <c r="Z54" s="23"/>
      <c r="AA54" s="31"/>
      <c r="AB54" s="23"/>
      <c r="AC54" s="153"/>
      <c r="AD54" s="153"/>
      <c r="AE54" s="42"/>
      <c r="AF54" s="23"/>
      <c r="AG54" s="26"/>
      <c r="AH54" s="23"/>
      <c r="AI54" s="145"/>
      <c r="AJ54" s="48"/>
      <c r="AK54" s="55"/>
      <c r="AL54" s="141"/>
      <c r="AM54" s="141"/>
      <c r="AN54" s="23"/>
      <c r="AO54" s="23"/>
      <c r="AP54" s="126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B54" s="128"/>
      <c r="BC54" s="128"/>
      <c r="BD54" s="128"/>
      <c r="BE54" s="128"/>
    </row>
    <row r="55" spans="2:57" ht="9" customHeight="1" thickTop="1">
      <c r="B55" s="126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25"/>
      <c r="N55" s="128"/>
      <c r="O55" s="128"/>
      <c r="P55" s="128"/>
      <c r="Q55" s="128"/>
      <c r="R55" s="23"/>
      <c r="S55" s="23"/>
      <c r="T55" s="138"/>
      <c r="U55" s="139"/>
      <c r="V55" s="62"/>
      <c r="Y55" s="23"/>
      <c r="Z55" s="23"/>
      <c r="AA55" s="31"/>
      <c r="AB55" s="23"/>
      <c r="AC55" s="153"/>
      <c r="AD55" s="153"/>
      <c r="AE55" s="42"/>
      <c r="AF55" s="23"/>
      <c r="AG55" s="26"/>
      <c r="AK55" s="26"/>
      <c r="AL55" s="140"/>
      <c r="AM55" s="141"/>
      <c r="AN55" s="23"/>
      <c r="AO55" s="23"/>
      <c r="AP55" s="126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B55" s="128"/>
      <c r="BC55" s="128"/>
      <c r="BD55" s="128"/>
      <c r="BE55" s="128"/>
    </row>
    <row r="56" spans="2:57" ht="9" customHeight="1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3"/>
      <c r="S56" s="23"/>
      <c r="T56" s="62"/>
      <c r="U56" s="31"/>
      <c r="V56" s="152">
        <v>2</v>
      </c>
      <c r="Y56" s="23"/>
      <c r="Z56" s="23"/>
      <c r="AA56" s="31"/>
      <c r="AB56" s="23"/>
      <c r="AC56" s="153"/>
      <c r="AD56" s="153"/>
      <c r="AE56" s="42"/>
      <c r="AF56" s="23"/>
      <c r="AG56" s="26"/>
      <c r="AK56" s="137">
        <v>0</v>
      </c>
      <c r="AL56" s="32"/>
      <c r="AM56" s="26"/>
      <c r="AN56" s="23"/>
      <c r="AO56" s="23"/>
    </row>
    <row r="57" spans="2:57" ht="9" customHeight="1">
      <c r="B57" s="126">
        <v>12</v>
      </c>
      <c r="C57" s="127" t="s">
        <v>83</v>
      </c>
      <c r="D57" s="128"/>
      <c r="E57" s="128"/>
      <c r="F57" s="128"/>
      <c r="G57" s="128"/>
      <c r="H57" s="128"/>
      <c r="I57" s="128"/>
      <c r="J57" s="128"/>
      <c r="K57" s="128"/>
      <c r="L57" s="128"/>
      <c r="M57" s="25"/>
      <c r="N57" s="128" t="s">
        <v>84</v>
      </c>
      <c r="O57" s="128"/>
      <c r="P57" s="128"/>
      <c r="Q57" s="128"/>
      <c r="R57" s="44"/>
      <c r="S57" s="44"/>
      <c r="T57" s="65"/>
      <c r="U57" s="56"/>
      <c r="V57" s="152"/>
      <c r="Y57" s="23"/>
      <c r="Z57" s="23"/>
      <c r="AA57" s="31"/>
      <c r="AB57" s="23"/>
      <c r="AC57" s="153"/>
      <c r="AD57" s="153"/>
      <c r="AE57" s="42"/>
      <c r="AF57" s="23"/>
      <c r="AG57" s="26"/>
      <c r="AK57" s="137"/>
      <c r="AL57" s="46"/>
      <c r="AM57" s="57"/>
      <c r="AN57" s="44"/>
      <c r="AO57" s="44"/>
      <c r="AP57" s="126">
        <v>36</v>
      </c>
      <c r="AQ57" s="127" t="s">
        <v>85</v>
      </c>
      <c r="AR57" s="128"/>
      <c r="AS57" s="128"/>
      <c r="AT57" s="128"/>
      <c r="AU57" s="128"/>
      <c r="AV57" s="128"/>
      <c r="AW57" s="128"/>
      <c r="AX57" s="128"/>
      <c r="AY57" s="128"/>
      <c r="AZ57" s="128"/>
      <c r="BB57" s="128" t="s">
        <v>86</v>
      </c>
      <c r="BC57" s="128"/>
      <c r="BD57" s="128"/>
      <c r="BE57" s="128"/>
    </row>
    <row r="58" spans="2:57" ht="9" customHeight="1">
      <c r="B58" s="126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25"/>
      <c r="N58" s="128"/>
      <c r="O58" s="128"/>
      <c r="P58" s="128"/>
      <c r="Q58" s="128"/>
      <c r="U58" s="26"/>
      <c r="V58" s="62"/>
      <c r="Y58" s="23"/>
      <c r="Z58" s="23"/>
      <c r="AA58" s="31"/>
      <c r="AB58" s="23"/>
      <c r="AC58" s="145">
        <v>6</v>
      </c>
      <c r="AD58" s="144">
        <v>1</v>
      </c>
      <c r="AE58" s="42"/>
      <c r="AF58" s="23"/>
      <c r="AG58" s="26"/>
      <c r="AK58" s="26"/>
      <c r="AM58" s="26"/>
      <c r="AP58" s="126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B58" s="128"/>
      <c r="BC58" s="128"/>
      <c r="BD58" s="128"/>
      <c r="BE58" s="128"/>
    </row>
    <row r="59" spans="2:57" ht="9" customHeight="1" thickBot="1">
      <c r="B59" s="126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25"/>
      <c r="N59" s="128"/>
      <c r="O59" s="128"/>
      <c r="P59" s="128"/>
      <c r="Q59" s="128"/>
      <c r="U59" s="26"/>
      <c r="V59" s="62"/>
      <c r="Y59" s="23"/>
      <c r="Z59" s="138"/>
      <c r="AA59" s="139"/>
      <c r="AB59" s="54"/>
      <c r="AC59" s="156"/>
      <c r="AD59" s="157"/>
      <c r="AE59" s="66"/>
      <c r="AF59" s="141"/>
      <c r="AG59" s="141"/>
      <c r="AK59" s="26"/>
      <c r="AM59" s="26"/>
      <c r="AP59" s="126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B59" s="128"/>
      <c r="BC59" s="128"/>
      <c r="BD59" s="128"/>
      <c r="BE59" s="128"/>
    </row>
    <row r="60" spans="2:57" ht="9" customHeight="1" thickTop="1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U60" s="26"/>
      <c r="V60" s="62"/>
      <c r="Y60" s="23"/>
      <c r="Z60" s="138"/>
      <c r="AA60" s="138"/>
      <c r="AB60" s="41"/>
      <c r="AC60" s="125"/>
      <c r="AD60" s="125"/>
      <c r="AF60" s="140"/>
      <c r="AG60" s="141"/>
      <c r="AK60" s="26"/>
      <c r="AM60" s="26"/>
    </row>
    <row r="61" spans="2:57" ht="9" customHeight="1" thickBot="1">
      <c r="B61" s="126">
        <v>13</v>
      </c>
      <c r="C61" s="128" t="s">
        <v>87</v>
      </c>
      <c r="D61" s="128"/>
      <c r="E61" s="128"/>
      <c r="F61" s="128"/>
      <c r="G61" s="128"/>
      <c r="H61" s="128"/>
      <c r="I61" s="128"/>
      <c r="J61" s="128"/>
      <c r="K61" s="128"/>
      <c r="L61" s="128"/>
      <c r="M61" s="25"/>
      <c r="N61" s="128" t="s">
        <v>88</v>
      </c>
      <c r="O61" s="128"/>
      <c r="P61" s="128"/>
      <c r="Q61" s="128"/>
      <c r="U61" s="26"/>
      <c r="V61" s="62"/>
      <c r="Y61" s="23"/>
      <c r="Z61" s="23"/>
      <c r="AA61" s="26"/>
      <c r="AB61" s="41"/>
      <c r="AC61" s="125"/>
      <c r="AD61" s="125"/>
      <c r="AF61" s="32"/>
      <c r="AG61" s="26"/>
      <c r="AK61" s="26"/>
      <c r="AM61" s="26"/>
      <c r="AP61" s="126">
        <v>37</v>
      </c>
      <c r="AQ61" s="127" t="s">
        <v>89</v>
      </c>
      <c r="AR61" s="128"/>
      <c r="AS61" s="128"/>
      <c r="AT61" s="128"/>
      <c r="AU61" s="128"/>
      <c r="AV61" s="128"/>
      <c r="AW61" s="128"/>
      <c r="AX61" s="128"/>
      <c r="AY61" s="128"/>
      <c r="AZ61" s="128"/>
      <c r="BB61" s="128" t="s">
        <v>90</v>
      </c>
      <c r="BC61" s="128"/>
      <c r="BD61" s="128"/>
      <c r="BE61" s="128"/>
    </row>
    <row r="62" spans="2:57" ht="9" customHeight="1" thickTop="1">
      <c r="B62" s="126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25"/>
      <c r="N62" s="128"/>
      <c r="O62" s="128"/>
      <c r="P62" s="128"/>
      <c r="Q62" s="128"/>
      <c r="R62" s="27"/>
      <c r="S62" s="27"/>
      <c r="T62" s="27"/>
      <c r="U62" s="59"/>
      <c r="V62" s="152">
        <v>2</v>
      </c>
      <c r="Y62" s="23"/>
      <c r="Z62" s="23"/>
      <c r="AA62" s="26"/>
      <c r="AB62" s="41"/>
      <c r="AF62" s="32"/>
      <c r="AG62" s="26"/>
      <c r="AK62" s="26">
        <v>6</v>
      </c>
      <c r="AL62" s="35"/>
      <c r="AM62" s="36"/>
      <c r="AN62" s="37"/>
      <c r="AO62" s="37"/>
      <c r="AP62" s="126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B62" s="128"/>
      <c r="BC62" s="128"/>
      <c r="BD62" s="128"/>
      <c r="BE62" s="128"/>
    </row>
    <row r="63" spans="2:57" ht="9" customHeight="1">
      <c r="B63" s="126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25"/>
      <c r="N63" s="128"/>
      <c r="O63" s="128"/>
      <c r="P63" s="128"/>
      <c r="Q63" s="128"/>
      <c r="R63" s="23"/>
      <c r="S63" s="23"/>
      <c r="T63" s="23"/>
      <c r="U63" s="31"/>
      <c r="V63" s="152"/>
      <c r="Y63" s="23"/>
      <c r="Z63" s="23"/>
      <c r="AA63" s="26"/>
      <c r="AB63" s="41"/>
      <c r="AF63" s="32"/>
      <c r="AG63" s="26"/>
      <c r="AK63" s="26"/>
      <c r="AL63" s="41"/>
      <c r="AM63" s="26"/>
      <c r="AN63" s="23"/>
      <c r="AO63" s="23"/>
      <c r="AP63" s="126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B63" s="128"/>
      <c r="BC63" s="128"/>
      <c r="BD63" s="128"/>
      <c r="BE63" s="128"/>
    </row>
    <row r="64" spans="2:57" ht="9" customHeight="1" thickBot="1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3"/>
      <c r="S64" s="23"/>
      <c r="T64" s="138" t="s">
        <v>128</v>
      </c>
      <c r="U64" s="139"/>
      <c r="V64" s="62"/>
      <c r="Y64" s="23"/>
      <c r="Z64" s="23"/>
      <c r="AA64" s="26"/>
      <c r="AB64" s="41"/>
      <c r="AF64" s="32"/>
      <c r="AG64" s="26"/>
      <c r="AJ64" s="48"/>
      <c r="AK64" s="55"/>
      <c r="AL64" s="141"/>
      <c r="AM64" s="141"/>
      <c r="AN64" s="23"/>
      <c r="AO64" s="23"/>
    </row>
    <row r="65" spans="2:57" ht="9" customHeight="1" thickTop="1">
      <c r="B65" s="126">
        <v>14</v>
      </c>
      <c r="C65" s="127" t="s">
        <v>91</v>
      </c>
      <c r="D65" s="128"/>
      <c r="E65" s="128"/>
      <c r="F65" s="128"/>
      <c r="G65" s="128"/>
      <c r="H65" s="128"/>
      <c r="I65" s="128"/>
      <c r="J65" s="128"/>
      <c r="K65" s="128"/>
      <c r="L65" s="128"/>
      <c r="M65" s="25"/>
      <c r="N65" s="128" t="s">
        <v>92</v>
      </c>
      <c r="O65" s="128"/>
      <c r="P65" s="128"/>
      <c r="Q65" s="128"/>
      <c r="R65" s="23"/>
      <c r="S65" s="23"/>
      <c r="T65" s="138"/>
      <c r="U65" s="138"/>
      <c r="V65" s="67"/>
      <c r="W65" s="68"/>
      <c r="X65" s="151">
        <v>0</v>
      </c>
      <c r="Z65" s="23"/>
      <c r="AA65" s="26"/>
      <c r="AB65" s="41"/>
      <c r="AF65" s="32"/>
      <c r="AG65" s="26"/>
      <c r="AH65" s="23"/>
      <c r="AI65" s="42">
        <v>2</v>
      </c>
      <c r="AJ65" s="23"/>
      <c r="AK65" s="26"/>
      <c r="AL65" s="140"/>
      <c r="AM65" s="141"/>
      <c r="AN65" s="23"/>
      <c r="AO65" s="23"/>
      <c r="AP65" s="126">
        <v>38</v>
      </c>
      <c r="AQ65" s="127" t="s">
        <v>93</v>
      </c>
      <c r="AR65" s="128"/>
      <c r="AS65" s="128"/>
      <c r="AT65" s="128"/>
      <c r="AU65" s="128"/>
      <c r="AV65" s="128"/>
      <c r="AW65" s="128"/>
      <c r="AX65" s="128"/>
      <c r="AY65" s="128"/>
      <c r="AZ65" s="128"/>
      <c r="BB65" s="128" t="s">
        <v>94</v>
      </c>
      <c r="BC65" s="128"/>
      <c r="BD65" s="128"/>
      <c r="BE65" s="128"/>
    </row>
    <row r="66" spans="2:57" ht="9" customHeight="1">
      <c r="B66" s="126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25"/>
      <c r="N66" s="128"/>
      <c r="O66" s="128"/>
      <c r="P66" s="128"/>
      <c r="Q66" s="128"/>
      <c r="R66" s="27"/>
      <c r="S66" s="61"/>
      <c r="T66" s="136">
        <v>2</v>
      </c>
      <c r="U66" s="26"/>
      <c r="V66" s="159">
        <v>11</v>
      </c>
      <c r="W66" s="160"/>
      <c r="X66" s="151"/>
      <c r="Z66" s="23"/>
      <c r="AA66" s="26"/>
      <c r="AB66" s="41"/>
      <c r="AF66" s="32"/>
      <c r="AG66" s="26"/>
      <c r="AH66" s="23"/>
      <c r="AI66" s="42"/>
      <c r="AJ66" s="23"/>
      <c r="AK66" s="26"/>
      <c r="AL66" s="32"/>
      <c r="AM66" s="137">
        <v>1</v>
      </c>
      <c r="AN66" s="29"/>
      <c r="AO66" s="27"/>
      <c r="AP66" s="126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B66" s="128"/>
      <c r="BC66" s="128"/>
      <c r="BD66" s="128"/>
      <c r="BE66" s="128"/>
    </row>
    <row r="67" spans="2:57" ht="9" customHeight="1" thickBot="1">
      <c r="B67" s="126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25"/>
      <c r="N67" s="128"/>
      <c r="O67" s="128"/>
      <c r="P67" s="128"/>
      <c r="Q67" s="128"/>
      <c r="R67" s="138" t="s">
        <v>134</v>
      </c>
      <c r="S67" s="139"/>
      <c r="T67" s="158"/>
      <c r="U67" s="26"/>
      <c r="V67" s="159"/>
      <c r="W67" s="160"/>
      <c r="Z67" s="23"/>
      <c r="AA67" s="26"/>
      <c r="AB67" s="41"/>
      <c r="AF67" s="32"/>
      <c r="AG67" s="26"/>
      <c r="AH67" s="23"/>
      <c r="AI67" s="42"/>
      <c r="AJ67" s="23"/>
      <c r="AK67" s="26">
        <v>1</v>
      </c>
      <c r="AL67" s="32"/>
      <c r="AM67" s="161"/>
      <c r="AN67" s="140" t="s">
        <v>128</v>
      </c>
      <c r="AO67" s="141"/>
      <c r="AP67" s="126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B67" s="128"/>
      <c r="BC67" s="128"/>
      <c r="BD67" s="128"/>
      <c r="BE67" s="128"/>
    </row>
    <row r="68" spans="2:57" ht="9" customHeight="1" thickTop="1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38"/>
      <c r="S68" s="138"/>
      <c r="T68" s="154">
        <v>5</v>
      </c>
      <c r="U68" s="36"/>
      <c r="V68" s="62"/>
      <c r="W68" s="50"/>
      <c r="Z68" s="23"/>
      <c r="AA68" s="26"/>
      <c r="AB68" s="41"/>
      <c r="AF68" s="32"/>
      <c r="AG68" s="26"/>
      <c r="AH68" s="23"/>
      <c r="AI68" s="42"/>
      <c r="AJ68" s="23"/>
      <c r="AK68" s="26"/>
      <c r="AL68" s="37"/>
      <c r="AM68" s="38"/>
      <c r="AN68" s="141"/>
      <c r="AO68" s="141"/>
    </row>
    <row r="69" spans="2:57" ht="9" customHeight="1" thickBot="1">
      <c r="B69" s="126">
        <v>15</v>
      </c>
      <c r="C69" s="128" t="s">
        <v>95</v>
      </c>
      <c r="D69" s="128"/>
      <c r="E69" s="128"/>
      <c r="F69" s="128"/>
      <c r="G69" s="128"/>
      <c r="H69" s="128"/>
      <c r="I69" s="128"/>
      <c r="J69" s="128"/>
      <c r="K69" s="128"/>
      <c r="L69" s="128"/>
      <c r="M69" s="25"/>
      <c r="N69" s="128" t="s">
        <v>82</v>
      </c>
      <c r="O69" s="128"/>
      <c r="P69" s="128"/>
      <c r="Q69" s="128"/>
      <c r="R69" s="48"/>
      <c r="S69" s="49"/>
      <c r="T69" s="132"/>
      <c r="U69" s="26"/>
      <c r="V69" s="62"/>
      <c r="W69" s="50"/>
      <c r="Z69" s="23"/>
      <c r="AA69" s="26"/>
      <c r="AB69" s="41"/>
      <c r="AF69" s="32"/>
      <c r="AG69" s="26"/>
      <c r="AH69" s="23"/>
      <c r="AI69" s="42"/>
      <c r="AJ69" s="23"/>
      <c r="AK69" s="26"/>
      <c r="AL69" s="23"/>
      <c r="AM69" s="53">
        <v>3</v>
      </c>
      <c r="AN69" s="47"/>
      <c r="AO69" s="48"/>
      <c r="AP69" s="126">
        <v>39</v>
      </c>
      <c r="AQ69" s="127" t="s">
        <v>96</v>
      </c>
      <c r="AR69" s="128"/>
      <c r="AS69" s="128"/>
      <c r="AT69" s="128"/>
      <c r="AU69" s="128"/>
      <c r="AV69" s="128"/>
      <c r="AW69" s="128"/>
      <c r="AX69" s="128"/>
      <c r="AY69" s="128"/>
      <c r="AZ69" s="128"/>
      <c r="BB69" s="128" t="s">
        <v>97</v>
      </c>
      <c r="BC69" s="128"/>
      <c r="BD69" s="128"/>
      <c r="BE69" s="128"/>
    </row>
    <row r="70" spans="2:57" ht="9" customHeight="1" thickTop="1">
      <c r="B70" s="126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25"/>
      <c r="N70" s="128"/>
      <c r="O70" s="128"/>
      <c r="P70" s="128"/>
      <c r="Q70" s="128"/>
      <c r="U70" s="26"/>
      <c r="V70" s="62"/>
      <c r="W70" s="50"/>
      <c r="Z70" s="23"/>
      <c r="AA70" s="26"/>
      <c r="AB70" s="41"/>
      <c r="AF70" s="32"/>
      <c r="AG70" s="26"/>
      <c r="AH70" s="23"/>
      <c r="AI70" s="42"/>
      <c r="AJ70" s="23"/>
      <c r="AK70" s="26"/>
      <c r="AM70" s="26"/>
      <c r="AP70" s="126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B70" s="128"/>
      <c r="BC70" s="128"/>
      <c r="BD70" s="128"/>
      <c r="BE70" s="128"/>
    </row>
    <row r="71" spans="2:57" ht="9" customHeight="1" thickBot="1">
      <c r="B71" s="126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25"/>
      <c r="N71" s="128"/>
      <c r="O71" s="128"/>
      <c r="P71" s="128"/>
      <c r="Q71" s="128"/>
      <c r="U71" s="26"/>
      <c r="V71" s="138"/>
      <c r="W71" s="139"/>
      <c r="Z71" s="23"/>
      <c r="AA71" s="26"/>
      <c r="AB71" s="41"/>
      <c r="AF71" s="32"/>
      <c r="AG71" s="26"/>
      <c r="AH71" s="48"/>
      <c r="AI71" s="49"/>
      <c r="AJ71" s="146"/>
      <c r="AK71" s="146"/>
      <c r="AM71" s="26"/>
      <c r="AP71" s="126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B71" s="128"/>
      <c r="BC71" s="128"/>
      <c r="BD71" s="128"/>
      <c r="BE71" s="128"/>
    </row>
    <row r="72" spans="2:57" ht="9" customHeight="1" thickTop="1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U72" s="26"/>
      <c r="V72" s="138"/>
      <c r="W72" s="138"/>
      <c r="X72" s="35"/>
      <c r="Y72" s="68"/>
      <c r="Z72" s="23">
        <v>3</v>
      </c>
      <c r="AA72" s="26"/>
      <c r="AB72" s="41"/>
      <c r="AF72" s="32"/>
      <c r="AG72" s="162">
        <v>3</v>
      </c>
      <c r="AH72" s="23"/>
      <c r="AI72" s="23"/>
      <c r="AJ72" s="147"/>
      <c r="AK72" s="146"/>
      <c r="AM72" s="26"/>
    </row>
    <row r="73" spans="2:57" ht="9" customHeight="1" thickBot="1">
      <c r="B73" s="126">
        <v>16</v>
      </c>
      <c r="C73" s="127" t="s">
        <v>98</v>
      </c>
      <c r="D73" s="128"/>
      <c r="E73" s="128"/>
      <c r="F73" s="128"/>
      <c r="G73" s="128"/>
      <c r="H73" s="128"/>
      <c r="I73" s="128"/>
      <c r="J73" s="128"/>
      <c r="K73" s="128"/>
      <c r="L73" s="128"/>
      <c r="M73" s="25"/>
      <c r="N73" s="128" t="s">
        <v>99</v>
      </c>
      <c r="O73" s="128"/>
      <c r="P73" s="128"/>
      <c r="Q73" s="128"/>
      <c r="U73" s="26"/>
      <c r="V73" s="62"/>
      <c r="W73" s="23"/>
      <c r="X73" s="41"/>
      <c r="Y73" s="50"/>
      <c r="Z73" s="23"/>
      <c r="AA73" s="26"/>
      <c r="AB73" s="41"/>
      <c r="AF73" s="32"/>
      <c r="AG73" s="162"/>
      <c r="AH73" s="23"/>
      <c r="AI73" s="23"/>
      <c r="AJ73" s="32"/>
      <c r="AK73" s="26"/>
      <c r="AM73" s="26"/>
      <c r="AP73" s="126">
        <v>40</v>
      </c>
      <c r="AQ73" s="127" t="s">
        <v>100</v>
      </c>
      <c r="AR73" s="128"/>
      <c r="AS73" s="128"/>
      <c r="AT73" s="128"/>
      <c r="AU73" s="128"/>
      <c r="AV73" s="128"/>
      <c r="AW73" s="128"/>
      <c r="AX73" s="128"/>
      <c r="AY73" s="128"/>
      <c r="AZ73" s="128"/>
      <c r="BB73" s="128" t="s">
        <v>101</v>
      </c>
      <c r="BC73" s="128"/>
      <c r="BD73" s="128"/>
      <c r="BE73" s="128"/>
    </row>
    <row r="74" spans="2:57" ht="9" customHeight="1" thickTop="1">
      <c r="B74" s="126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25"/>
      <c r="N74" s="128"/>
      <c r="O74" s="128"/>
      <c r="P74" s="128"/>
      <c r="Q74" s="128"/>
      <c r="R74" s="27"/>
      <c r="S74" s="61"/>
      <c r="T74" s="136">
        <v>0</v>
      </c>
      <c r="U74" s="26"/>
      <c r="V74" s="62"/>
      <c r="W74" s="23"/>
      <c r="X74" s="41"/>
      <c r="Y74" s="50"/>
      <c r="Z74" s="23"/>
      <c r="AA74" s="26"/>
      <c r="AB74" s="41"/>
      <c r="AF74" s="32"/>
      <c r="AG74" s="53"/>
      <c r="AH74" s="23"/>
      <c r="AI74" s="23"/>
      <c r="AJ74" s="32"/>
      <c r="AK74" s="26"/>
      <c r="AL74" s="23"/>
      <c r="AM74" s="134">
        <v>2</v>
      </c>
      <c r="AN74" s="37"/>
      <c r="AO74" s="37"/>
      <c r="AP74" s="126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B74" s="128"/>
      <c r="BC74" s="128"/>
      <c r="BD74" s="128"/>
      <c r="BE74" s="128"/>
    </row>
    <row r="75" spans="2:57" ht="9" customHeight="1" thickBot="1">
      <c r="B75" s="126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25"/>
      <c r="N75" s="128"/>
      <c r="O75" s="128"/>
      <c r="P75" s="128"/>
      <c r="Q75" s="128"/>
      <c r="R75" s="138"/>
      <c r="S75" s="139"/>
      <c r="T75" s="158"/>
      <c r="U75" s="26"/>
      <c r="V75" s="62"/>
      <c r="W75" s="23"/>
      <c r="X75" s="41"/>
      <c r="Y75" s="50"/>
      <c r="Z75" s="23"/>
      <c r="AA75" s="26"/>
      <c r="AB75" s="41"/>
      <c r="AF75" s="32"/>
      <c r="AG75" s="53"/>
      <c r="AH75" s="23"/>
      <c r="AI75" s="23"/>
      <c r="AJ75" s="149">
        <v>10</v>
      </c>
      <c r="AK75" s="138"/>
      <c r="AL75" s="48"/>
      <c r="AM75" s="135"/>
      <c r="AN75" s="141"/>
      <c r="AO75" s="141"/>
      <c r="AP75" s="126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B75" s="128"/>
      <c r="BC75" s="128"/>
      <c r="BD75" s="128"/>
      <c r="BE75" s="128"/>
    </row>
    <row r="76" spans="2:57" ht="9" customHeight="1" thickTop="1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138"/>
      <c r="S76" s="138"/>
      <c r="T76" s="154">
        <v>9</v>
      </c>
      <c r="U76" s="36"/>
      <c r="V76" s="132">
        <v>2</v>
      </c>
      <c r="W76" s="23"/>
      <c r="X76" s="41"/>
      <c r="Y76" s="50"/>
      <c r="Z76" s="23"/>
      <c r="AA76" s="26"/>
      <c r="AB76" s="41"/>
      <c r="AF76" s="32"/>
      <c r="AG76" s="53"/>
      <c r="AH76" s="23"/>
      <c r="AI76" s="23"/>
      <c r="AJ76" s="149"/>
      <c r="AK76" s="138"/>
      <c r="AL76" s="67"/>
      <c r="AM76" s="137">
        <v>0</v>
      </c>
      <c r="AN76" s="140"/>
      <c r="AO76" s="141"/>
    </row>
    <row r="77" spans="2:57" ht="9" customHeight="1" thickBot="1">
      <c r="B77" s="126">
        <v>17</v>
      </c>
      <c r="C77" s="127" t="s">
        <v>102</v>
      </c>
      <c r="D77" s="128"/>
      <c r="E77" s="128"/>
      <c r="F77" s="128"/>
      <c r="G77" s="128"/>
      <c r="H77" s="128"/>
      <c r="I77" s="128"/>
      <c r="J77" s="128"/>
      <c r="K77" s="128"/>
      <c r="L77" s="128"/>
      <c r="M77" s="25"/>
      <c r="N77" s="128" t="s">
        <v>103</v>
      </c>
      <c r="O77" s="128"/>
      <c r="P77" s="128"/>
      <c r="Q77" s="128"/>
      <c r="R77" s="48"/>
      <c r="S77" s="49"/>
      <c r="T77" s="132"/>
      <c r="U77" s="26"/>
      <c r="V77" s="132"/>
      <c r="W77" s="23"/>
      <c r="X77" s="144">
        <v>4</v>
      </c>
      <c r="Y77" s="50"/>
      <c r="Z77" s="23"/>
      <c r="AA77" s="26"/>
      <c r="AB77" s="41"/>
      <c r="AF77" s="32"/>
      <c r="AG77" s="53"/>
      <c r="AH77" s="23"/>
      <c r="AI77" s="23"/>
      <c r="AJ77" s="32"/>
      <c r="AK77" s="53"/>
      <c r="AL77" s="23"/>
      <c r="AM77" s="137"/>
      <c r="AN77" s="46"/>
      <c r="AO77" s="44"/>
      <c r="AP77" s="126">
        <v>41</v>
      </c>
      <c r="AQ77" s="127" t="s">
        <v>104</v>
      </c>
      <c r="AR77" s="128"/>
      <c r="AS77" s="128"/>
      <c r="AT77" s="128"/>
      <c r="AU77" s="128"/>
      <c r="AV77" s="128"/>
      <c r="AW77" s="128"/>
      <c r="AX77" s="128"/>
      <c r="AY77" s="128"/>
      <c r="AZ77" s="128"/>
      <c r="BB77" s="128" t="s">
        <v>105</v>
      </c>
      <c r="BC77" s="128"/>
      <c r="BD77" s="128"/>
      <c r="BE77" s="128"/>
    </row>
    <row r="78" spans="2:57" ht="9" customHeight="1" thickTop="1" thickBot="1">
      <c r="B78" s="126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25"/>
      <c r="N78" s="128"/>
      <c r="O78" s="128"/>
      <c r="P78" s="128"/>
      <c r="Q78" s="128"/>
      <c r="R78" s="23"/>
      <c r="S78" s="23"/>
      <c r="T78" s="138"/>
      <c r="U78" s="138"/>
      <c r="V78" s="63"/>
      <c r="W78" s="48"/>
      <c r="X78" s="144"/>
      <c r="Y78" s="50"/>
      <c r="Z78" s="23"/>
      <c r="AA78" s="26"/>
      <c r="AB78" s="41"/>
      <c r="AF78" s="32"/>
      <c r="AG78" s="53"/>
      <c r="AH78" s="23"/>
      <c r="AI78" s="23">
        <v>0</v>
      </c>
      <c r="AJ78" s="54"/>
      <c r="AK78" s="55"/>
      <c r="AL78" s="141"/>
      <c r="AM78" s="141"/>
      <c r="AN78" s="23"/>
      <c r="AO78" s="23"/>
      <c r="AP78" s="126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B78" s="128"/>
      <c r="BC78" s="128"/>
      <c r="BD78" s="128"/>
      <c r="BE78" s="128"/>
    </row>
    <row r="79" spans="2:57" ht="9" customHeight="1" thickTop="1">
      <c r="B79" s="126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25"/>
      <c r="N79" s="128"/>
      <c r="O79" s="128"/>
      <c r="P79" s="128"/>
      <c r="Q79" s="128"/>
      <c r="R79" s="23"/>
      <c r="S79" s="23"/>
      <c r="T79" s="138"/>
      <c r="U79" s="139"/>
      <c r="V79" s="62"/>
      <c r="X79" s="23"/>
      <c r="Y79" s="50"/>
      <c r="Z79" s="23"/>
      <c r="AA79" s="26"/>
      <c r="AB79" s="41"/>
      <c r="AF79" s="32"/>
      <c r="AG79" s="53"/>
      <c r="AH79" s="23"/>
      <c r="AI79" s="23"/>
      <c r="AK79" s="26"/>
      <c r="AL79" s="140"/>
      <c r="AM79" s="141"/>
      <c r="AN79" s="23"/>
      <c r="AO79" s="23"/>
      <c r="AP79" s="126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B79" s="128"/>
      <c r="BC79" s="128"/>
      <c r="BD79" s="128"/>
      <c r="BE79" s="128"/>
    </row>
    <row r="80" spans="2:57" ht="9" customHeight="1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3"/>
      <c r="S80" s="23"/>
      <c r="T80" s="23"/>
      <c r="U80" s="31"/>
      <c r="V80" s="136">
        <v>1</v>
      </c>
      <c r="X80" s="23"/>
      <c r="Y80" s="50"/>
      <c r="Z80" s="23"/>
      <c r="AA80" s="26"/>
      <c r="AB80" s="41"/>
      <c r="AF80" s="32"/>
      <c r="AG80" s="53"/>
      <c r="AH80" s="23"/>
      <c r="AI80" s="23"/>
      <c r="AK80" s="137">
        <v>2</v>
      </c>
      <c r="AL80" s="32"/>
      <c r="AM80" s="26"/>
      <c r="AN80" s="23"/>
      <c r="AO80" s="23"/>
    </row>
    <row r="81" spans="2:57" ht="9" customHeight="1">
      <c r="B81" s="126">
        <v>18</v>
      </c>
      <c r="C81" s="128" t="s">
        <v>106</v>
      </c>
      <c r="D81" s="128"/>
      <c r="E81" s="128"/>
      <c r="F81" s="128"/>
      <c r="G81" s="128"/>
      <c r="H81" s="128"/>
      <c r="I81" s="128"/>
      <c r="J81" s="128"/>
      <c r="K81" s="128"/>
      <c r="L81" s="128"/>
      <c r="M81" s="25"/>
      <c r="N81" s="128" t="s">
        <v>107</v>
      </c>
      <c r="O81" s="128"/>
      <c r="P81" s="128"/>
      <c r="Q81" s="128"/>
      <c r="R81" s="44"/>
      <c r="S81" s="44"/>
      <c r="T81" s="44"/>
      <c r="U81" s="56"/>
      <c r="V81" s="136"/>
      <c r="X81" s="23"/>
      <c r="Y81" s="50"/>
      <c r="Z81" s="23"/>
      <c r="AA81" s="26"/>
      <c r="AB81" s="41"/>
      <c r="AF81" s="32"/>
      <c r="AG81" s="53"/>
      <c r="AH81" s="23"/>
      <c r="AI81" s="23"/>
      <c r="AK81" s="137"/>
      <c r="AL81" s="46"/>
      <c r="AM81" s="57"/>
      <c r="AN81" s="44"/>
      <c r="AO81" s="44"/>
      <c r="AP81" s="126">
        <v>42</v>
      </c>
      <c r="AQ81" s="127" t="s">
        <v>108</v>
      </c>
      <c r="AR81" s="128"/>
      <c r="AS81" s="128"/>
      <c r="AT81" s="128"/>
      <c r="AU81" s="128"/>
      <c r="AV81" s="128"/>
      <c r="AW81" s="128"/>
      <c r="AX81" s="128"/>
      <c r="AY81" s="128"/>
      <c r="AZ81" s="128"/>
      <c r="BB81" s="128" t="s">
        <v>99</v>
      </c>
      <c r="BC81" s="128"/>
      <c r="BD81" s="128"/>
      <c r="BE81" s="128"/>
    </row>
    <row r="82" spans="2:57" ht="9" customHeight="1">
      <c r="B82" s="126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25"/>
      <c r="N82" s="128"/>
      <c r="O82" s="128"/>
      <c r="P82" s="128"/>
      <c r="Q82" s="128"/>
      <c r="U82" s="26"/>
      <c r="V82" s="62"/>
      <c r="X82" s="23"/>
      <c r="Y82" s="50"/>
      <c r="Z82" s="23"/>
      <c r="AA82" s="26"/>
      <c r="AB82" s="41"/>
      <c r="AF82" s="32"/>
      <c r="AG82" s="53"/>
      <c r="AH82" s="23"/>
      <c r="AI82" s="23"/>
      <c r="AK82" s="26"/>
      <c r="AM82" s="26"/>
      <c r="AP82" s="126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B82" s="128"/>
      <c r="BC82" s="128"/>
      <c r="BD82" s="128"/>
      <c r="BE82" s="128"/>
    </row>
    <row r="83" spans="2:57" ht="9" customHeight="1">
      <c r="B83" s="126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25"/>
      <c r="N83" s="128"/>
      <c r="O83" s="128"/>
      <c r="P83" s="128"/>
      <c r="Q83" s="128"/>
      <c r="U83" s="26"/>
      <c r="V83" s="62"/>
      <c r="X83" s="69"/>
      <c r="Y83" s="70"/>
      <c r="Z83" s="23"/>
      <c r="AA83" s="26"/>
      <c r="AB83" s="159">
        <v>4</v>
      </c>
      <c r="AE83" s="148">
        <v>0</v>
      </c>
      <c r="AF83" s="32"/>
      <c r="AG83" s="53"/>
      <c r="AH83" s="23"/>
      <c r="AI83" s="23"/>
      <c r="AK83" s="26"/>
      <c r="AM83" s="26"/>
      <c r="AP83" s="126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B83" s="128"/>
      <c r="BC83" s="128"/>
      <c r="BD83" s="128"/>
      <c r="BE83" s="128"/>
    </row>
    <row r="84" spans="2:57" ht="9" customHeight="1" thickBot="1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U84" s="26"/>
      <c r="V84" s="62"/>
      <c r="X84" s="138"/>
      <c r="Y84" s="139"/>
      <c r="Z84" s="23"/>
      <c r="AA84" s="26"/>
      <c r="AB84" s="159"/>
      <c r="AE84" s="148"/>
      <c r="AF84" s="54"/>
      <c r="AG84" s="55"/>
      <c r="AH84" s="141" t="s">
        <v>125</v>
      </c>
      <c r="AI84" s="141"/>
      <c r="AK84" s="26"/>
      <c r="AM84" s="26"/>
    </row>
    <row r="85" spans="2:57" ht="9" customHeight="1" thickTop="1" thickBot="1">
      <c r="B85" s="126">
        <v>19</v>
      </c>
      <c r="C85" s="128" t="s">
        <v>109</v>
      </c>
      <c r="D85" s="128"/>
      <c r="E85" s="128"/>
      <c r="F85" s="128"/>
      <c r="G85" s="128"/>
      <c r="H85" s="128"/>
      <c r="I85" s="128"/>
      <c r="J85" s="128"/>
      <c r="K85" s="128"/>
      <c r="L85" s="128"/>
      <c r="M85" s="25"/>
      <c r="N85" s="128" t="s">
        <v>110</v>
      </c>
      <c r="O85" s="128"/>
      <c r="P85" s="128"/>
      <c r="Q85" s="128"/>
      <c r="U85" s="26"/>
      <c r="V85" s="62"/>
      <c r="X85" s="138"/>
      <c r="Y85" s="138"/>
      <c r="Z85" s="35"/>
      <c r="AA85" s="36"/>
      <c r="AB85" s="23"/>
      <c r="AG85" s="26"/>
      <c r="AH85" s="140"/>
      <c r="AI85" s="141"/>
      <c r="AK85" s="26"/>
      <c r="AM85" s="26"/>
      <c r="AP85" s="126">
        <v>43</v>
      </c>
      <c r="AQ85" s="127" t="s">
        <v>111</v>
      </c>
      <c r="AR85" s="128"/>
      <c r="AS85" s="128"/>
      <c r="AT85" s="128"/>
      <c r="AU85" s="128"/>
      <c r="AV85" s="128"/>
      <c r="AW85" s="128"/>
      <c r="AX85" s="128"/>
      <c r="AY85" s="128"/>
      <c r="AZ85" s="128"/>
      <c r="BB85" s="128" t="s">
        <v>67</v>
      </c>
      <c r="BC85" s="128"/>
      <c r="BD85" s="128"/>
      <c r="BE85" s="128"/>
    </row>
    <row r="86" spans="2:57" ht="9" customHeight="1" thickTop="1">
      <c r="B86" s="126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25"/>
      <c r="N86" s="128"/>
      <c r="O86" s="128"/>
      <c r="P86" s="128"/>
      <c r="Q86" s="128"/>
      <c r="R86" s="37"/>
      <c r="S86" s="37"/>
      <c r="T86" s="37"/>
      <c r="U86" s="38"/>
      <c r="V86" s="163">
        <v>1</v>
      </c>
      <c r="X86" s="23"/>
      <c r="Y86" s="23"/>
      <c r="Z86" s="41"/>
      <c r="AA86" s="26"/>
      <c r="AB86" s="23"/>
      <c r="AG86" s="26"/>
      <c r="AH86" s="32"/>
      <c r="AI86" s="23"/>
      <c r="AK86" s="137">
        <v>2</v>
      </c>
      <c r="AL86" s="29"/>
      <c r="AM86" s="30"/>
      <c r="AN86" s="27"/>
      <c r="AO86" s="27"/>
      <c r="AP86" s="126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B86" s="128"/>
      <c r="BC86" s="128"/>
      <c r="BD86" s="128"/>
      <c r="BE86" s="128"/>
    </row>
    <row r="87" spans="2:57" ht="9" customHeight="1">
      <c r="B87" s="126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25"/>
      <c r="N87" s="128"/>
      <c r="O87" s="128"/>
      <c r="P87" s="128"/>
      <c r="Q87" s="128"/>
      <c r="R87" s="23"/>
      <c r="S87" s="23"/>
      <c r="T87" s="23"/>
      <c r="U87" s="53"/>
      <c r="V87" s="163"/>
      <c r="X87" s="23"/>
      <c r="Y87" s="23"/>
      <c r="Z87" s="41"/>
      <c r="AA87" s="26"/>
      <c r="AB87" s="23"/>
      <c r="AG87" s="26"/>
      <c r="AH87" s="32"/>
      <c r="AI87" s="23"/>
      <c r="AK87" s="137"/>
      <c r="AL87" s="32"/>
      <c r="AM87" s="26"/>
      <c r="AN87" s="23"/>
      <c r="AO87" s="23"/>
      <c r="AP87" s="126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B87" s="128"/>
      <c r="BC87" s="128"/>
      <c r="BD87" s="128"/>
      <c r="BE87" s="128"/>
    </row>
    <row r="88" spans="2:57" ht="9" customHeight="1" thickBot="1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3"/>
      <c r="S88" s="23"/>
      <c r="T88" s="138"/>
      <c r="U88" s="138"/>
      <c r="V88" s="63"/>
      <c r="W88" s="48"/>
      <c r="X88" s="23"/>
      <c r="Y88" s="23"/>
      <c r="Z88" s="41"/>
      <c r="AA88" s="26"/>
      <c r="AB88" s="23"/>
      <c r="AG88" s="26"/>
      <c r="AH88" s="32"/>
      <c r="AI88" s="23"/>
      <c r="AK88" s="26"/>
      <c r="AL88" s="140"/>
      <c r="AM88" s="141"/>
      <c r="AN88" s="23"/>
      <c r="AO88" s="23"/>
    </row>
    <row r="89" spans="2:57" ht="9" customHeight="1" thickTop="1">
      <c r="B89" s="126">
        <v>20</v>
      </c>
      <c r="C89" s="127" t="s">
        <v>112</v>
      </c>
      <c r="D89" s="128"/>
      <c r="E89" s="128"/>
      <c r="F89" s="128"/>
      <c r="G89" s="128"/>
      <c r="H89" s="128"/>
      <c r="I89" s="128"/>
      <c r="J89" s="128"/>
      <c r="K89" s="128"/>
      <c r="L89" s="128"/>
      <c r="M89" s="25"/>
      <c r="N89" s="128" t="s">
        <v>67</v>
      </c>
      <c r="O89" s="128"/>
      <c r="P89" s="128"/>
      <c r="Q89" s="128"/>
      <c r="R89" s="23"/>
      <c r="S89" s="23"/>
      <c r="T89" s="138"/>
      <c r="U89" s="139"/>
      <c r="V89" s="62"/>
      <c r="W89" s="23"/>
      <c r="X89" s="159">
        <v>3</v>
      </c>
      <c r="Y89" s="23"/>
      <c r="Z89" s="41"/>
      <c r="AA89" s="26"/>
      <c r="AB89" s="23"/>
      <c r="AG89" s="26"/>
      <c r="AH89" s="32"/>
      <c r="AI89" s="148">
        <v>1</v>
      </c>
      <c r="AJ89" s="60"/>
      <c r="AK89" s="38"/>
      <c r="AL89" s="141"/>
      <c r="AM89" s="141"/>
      <c r="AN89" s="23"/>
      <c r="AO89" s="23"/>
      <c r="AP89" s="126">
        <v>44</v>
      </c>
      <c r="AQ89" s="127" t="s">
        <v>113</v>
      </c>
      <c r="AR89" s="128"/>
      <c r="AS89" s="128"/>
      <c r="AT89" s="128"/>
      <c r="AU89" s="128"/>
      <c r="AV89" s="128"/>
      <c r="AW89" s="128"/>
      <c r="AX89" s="128"/>
      <c r="AY89" s="128"/>
      <c r="AZ89" s="128"/>
      <c r="BB89" s="128" t="s">
        <v>114</v>
      </c>
      <c r="BC89" s="128"/>
      <c r="BD89" s="128"/>
      <c r="BE89" s="128"/>
    </row>
    <row r="90" spans="2:57" ht="9" customHeight="1">
      <c r="B90" s="126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25"/>
      <c r="N90" s="128"/>
      <c r="O90" s="128"/>
      <c r="P90" s="128"/>
      <c r="Q90" s="128"/>
      <c r="R90" s="27"/>
      <c r="S90" s="61"/>
      <c r="T90" s="136">
        <v>0</v>
      </c>
      <c r="U90" s="31"/>
      <c r="V90" s="152">
        <v>0</v>
      </c>
      <c r="W90" s="23"/>
      <c r="X90" s="159"/>
      <c r="Y90" s="23"/>
      <c r="Z90" s="41"/>
      <c r="AA90" s="26"/>
      <c r="AB90" s="23"/>
      <c r="AG90" s="26"/>
      <c r="AH90" s="32"/>
      <c r="AI90" s="148"/>
      <c r="AJ90" s="32"/>
      <c r="AK90" s="134">
        <v>5</v>
      </c>
      <c r="AL90" s="138">
        <v>0</v>
      </c>
      <c r="AM90" s="139"/>
      <c r="AN90" s="29"/>
      <c r="AO90" s="27"/>
      <c r="AP90" s="126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B90" s="128"/>
      <c r="BC90" s="128"/>
      <c r="BD90" s="128"/>
      <c r="BE90" s="128"/>
    </row>
    <row r="91" spans="2:57" ht="9" customHeight="1" thickBot="1">
      <c r="B91" s="126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25"/>
      <c r="N91" s="128"/>
      <c r="O91" s="128"/>
      <c r="P91" s="128"/>
      <c r="Q91" s="128"/>
      <c r="R91" s="138"/>
      <c r="S91" s="139"/>
      <c r="T91" s="158"/>
      <c r="U91" s="31"/>
      <c r="V91" s="152"/>
      <c r="W91" s="23"/>
      <c r="X91" s="41"/>
      <c r="Y91" s="23"/>
      <c r="Z91" s="41"/>
      <c r="AA91" s="26"/>
      <c r="AB91" s="23"/>
      <c r="AG91" s="26"/>
      <c r="AH91" s="32"/>
      <c r="AI91" s="23"/>
      <c r="AJ91" s="32"/>
      <c r="AK91" s="134"/>
      <c r="AL91" s="164"/>
      <c r="AM91" s="165"/>
      <c r="AN91" s="140"/>
      <c r="AO91" s="141"/>
      <c r="AP91" s="126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B91" s="128"/>
      <c r="BC91" s="128"/>
      <c r="BD91" s="128"/>
      <c r="BE91" s="128"/>
    </row>
    <row r="92" spans="2:57" ht="9" customHeight="1" thickTop="1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38"/>
      <c r="S92" s="138"/>
      <c r="T92" s="154">
        <v>5</v>
      </c>
      <c r="U92" s="36"/>
      <c r="V92" s="62"/>
      <c r="W92" s="23"/>
      <c r="X92" s="41"/>
      <c r="Y92" s="23"/>
      <c r="Z92" s="41"/>
      <c r="AA92" s="26"/>
      <c r="AB92" s="23"/>
      <c r="AG92" s="26"/>
      <c r="AH92" s="32"/>
      <c r="AI92" s="23"/>
      <c r="AJ92" s="32"/>
      <c r="AK92" s="26"/>
      <c r="AL92" s="166">
        <v>16</v>
      </c>
      <c r="AM92" s="167"/>
      <c r="AN92" s="141"/>
      <c r="AO92" s="141"/>
    </row>
    <row r="93" spans="2:57" ht="9" customHeight="1" thickBot="1">
      <c r="B93" s="126">
        <v>21</v>
      </c>
      <c r="C93" s="127" t="s">
        <v>115</v>
      </c>
      <c r="D93" s="128"/>
      <c r="E93" s="128"/>
      <c r="F93" s="128"/>
      <c r="G93" s="128"/>
      <c r="H93" s="128"/>
      <c r="I93" s="128"/>
      <c r="J93" s="128"/>
      <c r="K93" s="128"/>
      <c r="L93" s="128"/>
      <c r="M93" s="25"/>
      <c r="N93" s="128" t="s">
        <v>116</v>
      </c>
      <c r="O93" s="128"/>
      <c r="P93" s="128"/>
      <c r="Q93" s="128"/>
      <c r="R93" s="48"/>
      <c r="S93" s="49"/>
      <c r="T93" s="132"/>
      <c r="U93" s="26"/>
      <c r="V93" s="62"/>
      <c r="W93" s="23"/>
      <c r="X93" s="41"/>
      <c r="Y93" s="23"/>
      <c r="Z93" s="41"/>
      <c r="AA93" s="26"/>
      <c r="AB93" s="23"/>
      <c r="AG93" s="26"/>
      <c r="AH93" s="32"/>
      <c r="AI93" s="23"/>
      <c r="AJ93" s="32"/>
      <c r="AK93" s="26"/>
      <c r="AL93" s="138"/>
      <c r="AM93" s="150"/>
      <c r="AN93" s="47"/>
      <c r="AO93" s="48"/>
      <c r="AP93" s="126">
        <v>45</v>
      </c>
      <c r="AQ93" s="127" t="s">
        <v>117</v>
      </c>
      <c r="AR93" s="128"/>
      <c r="AS93" s="128"/>
      <c r="AT93" s="128"/>
      <c r="AU93" s="128"/>
      <c r="AV93" s="128"/>
      <c r="AW93" s="128"/>
      <c r="AX93" s="128"/>
      <c r="AY93" s="128"/>
      <c r="AZ93" s="128"/>
      <c r="BB93" s="128" t="s">
        <v>118</v>
      </c>
      <c r="BC93" s="128"/>
      <c r="BD93" s="128"/>
      <c r="BE93" s="128"/>
    </row>
    <row r="94" spans="2:57" ht="9" customHeight="1" thickTop="1">
      <c r="B94" s="126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25"/>
      <c r="N94" s="128"/>
      <c r="O94" s="128"/>
      <c r="P94" s="128"/>
      <c r="Q94" s="128"/>
      <c r="R94" s="23"/>
      <c r="S94" s="23"/>
      <c r="T94" s="62"/>
      <c r="U94" s="26"/>
      <c r="W94" s="71"/>
      <c r="X94" s="41"/>
      <c r="Y94" s="23"/>
      <c r="Z94" s="41"/>
      <c r="AA94" s="26"/>
      <c r="AB94" s="23"/>
      <c r="AG94" s="168">
        <v>2</v>
      </c>
      <c r="AH94" s="32"/>
      <c r="AI94" s="23"/>
      <c r="AJ94" s="32"/>
      <c r="AK94" s="26"/>
      <c r="AM94" s="26"/>
      <c r="AP94" s="126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B94" s="128"/>
      <c r="BC94" s="128"/>
      <c r="BD94" s="128"/>
      <c r="BE94" s="128"/>
    </row>
    <row r="95" spans="2:57" ht="9" customHeight="1" thickBot="1">
      <c r="B95" s="126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25"/>
      <c r="N95" s="128"/>
      <c r="O95" s="128"/>
      <c r="P95" s="128"/>
      <c r="Q95" s="128"/>
      <c r="U95" s="26"/>
      <c r="V95" s="138"/>
      <c r="W95" s="138"/>
      <c r="X95" s="47"/>
      <c r="Y95" s="48"/>
      <c r="Z95" s="41">
        <v>6</v>
      </c>
      <c r="AA95" s="26"/>
      <c r="AB95" s="23"/>
      <c r="AG95" s="168"/>
      <c r="AH95" s="32"/>
      <c r="AI95" s="23"/>
      <c r="AJ95" s="147"/>
      <c r="AK95" s="146"/>
      <c r="AM95" s="26"/>
      <c r="AP95" s="126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B95" s="128"/>
      <c r="BC95" s="128"/>
      <c r="BD95" s="128"/>
      <c r="BE95" s="128"/>
    </row>
    <row r="96" spans="2:57" ht="9" customHeight="1" thickTop="1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U96" s="26"/>
      <c r="V96" s="138"/>
      <c r="W96" s="139"/>
      <c r="AA96" s="26"/>
      <c r="AB96" s="23"/>
      <c r="AG96" s="26"/>
      <c r="AH96" s="37"/>
      <c r="AI96" s="39"/>
      <c r="AJ96" s="146"/>
      <c r="AK96" s="146"/>
      <c r="AM96" s="26"/>
    </row>
    <row r="97" spans="2:57" ht="9" customHeight="1" thickBot="1">
      <c r="B97" s="126">
        <v>22</v>
      </c>
      <c r="C97" s="128" t="s">
        <v>135</v>
      </c>
      <c r="D97" s="128"/>
      <c r="E97" s="128"/>
      <c r="F97" s="128"/>
      <c r="G97" s="128"/>
      <c r="H97" s="128"/>
      <c r="I97" s="128"/>
      <c r="J97" s="128"/>
      <c r="K97" s="128"/>
      <c r="L97" s="128"/>
      <c r="M97" s="25"/>
      <c r="N97" s="128" t="s">
        <v>51</v>
      </c>
      <c r="O97" s="128"/>
      <c r="P97" s="128"/>
      <c r="Q97" s="128"/>
      <c r="T97" s="146">
        <v>10</v>
      </c>
      <c r="U97" s="146"/>
      <c r="V97" s="62"/>
      <c r="W97" s="50"/>
      <c r="AA97" s="26"/>
      <c r="AB97" s="23"/>
      <c r="AG97" s="26"/>
      <c r="AH97" s="23"/>
      <c r="AI97" s="42"/>
      <c r="AJ97" s="23"/>
      <c r="AK97" s="26"/>
      <c r="AM97" s="169">
        <v>6</v>
      </c>
      <c r="AP97" s="126">
        <v>46</v>
      </c>
      <c r="AQ97" s="127" t="s">
        <v>119</v>
      </c>
      <c r="AR97" s="128"/>
      <c r="AS97" s="128"/>
      <c r="AT97" s="128"/>
      <c r="AU97" s="128"/>
      <c r="AV97" s="128"/>
      <c r="AW97" s="128"/>
      <c r="AX97" s="128"/>
      <c r="AY97" s="128"/>
      <c r="AZ97" s="128"/>
      <c r="BB97" s="128" t="s">
        <v>110</v>
      </c>
      <c r="BC97" s="128"/>
      <c r="BD97" s="128"/>
      <c r="BE97" s="128"/>
    </row>
    <row r="98" spans="2:57" ht="9" customHeight="1" thickTop="1">
      <c r="B98" s="126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25"/>
      <c r="N98" s="128"/>
      <c r="O98" s="128"/>
      <c r="P98" s="128"/>
      <c r="Q98" s="128"/>
      <c r="R98" s="37"/>
      <c r="S98" s="39"/>
      <c r="T98" s="146"/>
      <c r="U98" s="146"/>
      <c r="V98" s="62"/>
      <c r="W98" s="50"/>
      <c r="AA98" s="26"/>
      <c r="AB98" s="23"/>
      <c r="AG98" s="26"/>
      <c r="AH98" s="23"/>
      <c r="AI98" s="42"/>
      <c r="AJ98" s="23"/>
      <c r="AK98" s="26"/>
      <c r="AM98" s="169"/>
      <c r="AN98" s="35"/>
      <c r="AO98" s="37"/>
      <c r="AP98" s="126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B98" s="128"/>
      <c r="BC98" s="128"/>
      <c r="BD98" s="128"/>
      <c r="BE98" s="128"/>
    </row>
    <row r="99" spans="2:57" ht="9" customHeight="1" thickBot="1">
      <c r="B99" s="126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25"/>
      <c r="N99" s="128"/>
      <c r="O99" s="128"/>
      <c r="P99" s="128"/>
      <c r="Q99" s="128"/>
      <c r="R99" s="138" t="s">
        <v>125</v>
      </c>
      <c r="S99" s="138"/>
      <c r="T99" s="47"/>
      <c r="U99" s="40"/>
      <c r="V99" s="62"/>
      <c r="W99" s="50"/>
      <c r="AA99" s="26"/>
      <c r="AB99" s="23"/>
      <c r="AG99" s="26"/>
      <c r="AH99" s="23"/>
      <c r="AI99" s="42"/>
      <c r="AJ99" s="23"/>
      <c r="AK99" s="169">
        <v>1</v>
      </c>
      <c r="AL99" s="48"/>
      <c r="AM99" s="55"/>
      <c r="AN99" s="141"/>
      <c r="AO99" s="141"/>
      <c r="AP99" s="126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B99" s="128"/>
      <c r="BC99" s="128"/>
      <c r="BD99" s="128"/>
      <c r="BE99" s="128"/>
    </row>
    <row r="100" spans="2:57" ht="9" customHeight="1" thickTop="1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138"/>
      <c r="S100" s="139"/>
      <c r="T100" s="142">
        <v>0</v>
      </c>
      <c r="U100" s="31"/>
      <c r="V100" s="152">
        <v>1</v>
      </c>
      <c r="W100" s="50"/>
      <c r="AA100" s="26"/>
      <c r="AB100" s="23"/>
      <c r="AG100" s="26"/>
      <c r="AH100" s="23"/>
      <c r="AI100" s="42"/>
      <c r="AJ100" s="23"/>
      <c r="AK100" s="169"/>
      <c r="AL100" s="32"/>
      <c r="AM100" s="143">
        <v>2</v>
      </c>
      <c r="AN100" s="140"/>
      <c r="AO100" s="141"/>
    </row>
    <row r="101" spans="2:57" ht="9" customHeight="1">
      <c r="B101" s="126">
        <v>23</v>
      </c>
      <c r="C101" s="128" t="s">
        <v>120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25"/>
      <c r="N101" s="128" t="s">
        <v>78</v>
      </c>
      <c r="O101" s="128"/>
      <c r="P101" s="128"/>
      <c r="Q101" s="128"/>
      <c r="R101" s="44"/>
      <c r="S101" s="45"/>
      <c r="T101" s="136"/>
      <c r="U101" s="31"/>
      <c r="V101" s="152"/>
      <c r="W101" s="50"/>
      <c r="X101" s="147">
        <v>0</v>
      </c>
      <c r="AA101" s="26"/>
      <c r="AB101" s="23"/>
      <c r="AG101" s="26"/>
      <c r="AH101" s="23"/>
      <c r="AI101" s="145">
        <v>6</v>
      </c>
      <c r="AJ101" s="23"/>
      <c r="AK101" s="26"/>
      <c r="AL101" s="32"/>
      <c r="AM101" s="137"/>
      <c r="AN101" s="46"/>
      <c r="AO101" s="44"/>
      <c r="AP101" s="126">
        <v>47</v>
      </c>
      <c r="AQ101" s="127" t="s">
        <v>136</v>
      </c>
      <c r="AR101" s="128"/>
      <c r="AS101" s="128"/>
      <c r="AT101" s="128"/>
      <c r="AU101" s="128"/>
      <c r="AV101" s="128"/>
      <c r="AW101" s="128"/>
      <c r="AX101" s="128"/>
      <c r="AY101" s="128"/>
      <c r="AZ101" s="128"/>
      <c r="BB101" s="128" t="s">
        <v>121</v>
      </c>
      <c r="BC101" s="128"/>
      <c r="BD101" s="128"/>
      <c r="BE101" s="128"/>
    </row>
    <row r="102" spans="2:57" ht="9" customHeight="1" thickBot="1">
      <c r="B102" s="126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25"/>
      <c r="N102" s="128"/>
      <c r="O102" s="128"/>
      <c r="P102" s="128"/>
      <c r="Q102" s="128"/>
      <c r="R102" s="23"/>
      <c r="S102" s="23"/>
      <c r="T102" s="138" t="s">
        <v>125</v>
      </c>
      <c r="U102" s="139"/>
      <c r="V102" s="62"/>
      <c r="W102" s="50"/>
      <c r="X102" s="147"/>
      <c r="AA102" s="26"/>
      <c r="AB102" s="23"/>
      <c r="AG102" s="26"/>
      <c r="AH102" s="23"/>
      <c r="AI102" s="145"/>
      <c r="AJ102" s="23"/>
      <c r="AK102" s="26"/>
      <c r="AL102" s="140"/>
      <c r="AM102" s="141"/>
      <c r="AN102" s="23"/>
      <c r="AO102" s="23"/>
      <c r="AP102" s="126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B102" s="128"/>
      <c r="BC102" s="128"/>
      <c r="BD102" s="128"/>
      <c r="BE102" s="128"/>
    </row>
    <row r="103" spans="2:57" ht="9" customHeight="1" thickTop="1">
      <c r="B103" s="126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25"/>
      <c r="N103" s="128"/>
      <c r="O103" s="128"/>
      <c r="P103" s="128"/>
      <c r="Q103" s="128"/>
      <c r="R103" s="23"/>
      <c r="S103" s="23"/>
      <c r="T103" s="138"/>
      <c r="U103" s="138"/>
      <c r="V103" s="67"/>
      <c r="W103" s="37"/>
      <c r="AA103" s="26"/>
      <c r="AB103" s="23"/>
      <c r="AG103" s="26"/>
      <c r="AJ103" s="37"/>
      <c r="AK103" s="38"/>
      <c r="AL103" s="141"/>
      <c r="AM103" s="141"/>
      <c r="AN103" s="23"/>
      <c r="AO103" s="23"/>
      <c r="AP103" s="126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B103" s="128"/>
      <c r="BC103" s="128"/>
      <c r="BD103" s="128"/>
      <c r="BE103" s="128"/>
    </row>
    <row r="104" spans="2:57" ht="9" customHeight="1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3"/>
      <c r="S104" s="23"/>
      <c r="T104" s="23"/>
      <c r="U104" s="26"/>
      <c r="V104" s="159">
        <v>10</v>
      </c>
      <c r="W104" s="146"/>
      <c r="AA104" s="26"/>
      <c r="AB104" s="23"/>
      <c r="AG104" s="26"/>
      <c r="AJ104" s="23"/>
      <c r="AK104" s="53"/>
      <c r="AL104" s="23"/>
      <c r="AM104" s="26"/>
      <c r="AN104" s="23"/>
      <c r="AO104" s="23"/>
    </row>
    <row r="105" spans="2:57" ht="9" customHeight="1" thickBot="1">
      <c r="B105" s="126">
        <v>24</v>
      </c>
      <c r="C105" s="128" t="s">
        <v>122</v>
      </c>
      <c r="D105" s="128"/>
      <c r="E105" s="128"/>
      <c r="F105" s="128"/>
      <c r="G105" s="128"/>
      <c r="H105" s="128"/>
      <c r="I105" s="128"/>
      <c r="J105" s="128"/>
      <c r="K105" s="128"/>
      <c r="L105" s="128"/>
      <c r="M105" s="25"/>
      <c r="N105" s="128" t="s">
        <v>97</v>
      </c>
      <c r="O105" s="128"/>
      <c r="P105" s="128"/>
      <c r="Q105" s="128"/>
      <c r="R105" s="48"/>
      <c r="S105" s="48"/>
      <c r="T105" s="48"/>
      <c r="U105" s="55"/>
      <c r="V105" s="159"/>
      <c r="W105" s="146"/>
      <c r="AA105" s="26"/>
      <c r="AB105" s="23"/>
      <c r="AG105" s="26"/>
      <c r="AJ105" s="23"/>
      <c r="AK105" s="169">
        <v>2</v>
      </c>
      <c r="AL105" s="47"/>
      <c r="AM105" s="40"/>
      <c r="AN105" s="48"/>
      <c r="AO105" s="48"/>
      <c r="AP105" s="126">
        <v>48</v>
      </c>
      <c r="AQ105" s="127" t="s">
        <v>123</v>
      </c>
      <c r="AR105" s="128"/>
      <c r="AS105" s="128"/>
      <c r="AT105" s="128"/>
      <c r="AU105" s="128"/>
      <c r="AV105" s="128"/>
      <c r="AW105" s="128"/>
      <c r="AX105" s="128"/>
      <c r="AY105" s="128"/>
      <c r="AZ105" s="128"/>
      <c r="BB105" s="128" t="s">
        <v>124</v>
      </c>
      <c r="BC105" s="128"/>
      <c r="BD105" s="128"/>
      <c r="BE105" s="128"/>
    </row>
    <row r="106" spans="2:57" ht="9" customHeight="1" thickTop="1">
      <c r="B106" s="126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25"/>
      <c r="N106" s="128"/>
      <c r="O106" s="128"/>
      <c r="P106" s="128"/>
      <c r="Q106" s="128"/>
      <c r="U106" s="26"/>
      <c r="V106" s="62"/>
      <c r="AA106" s="26"/>
      <c r="AB106" s="23"/>
      <c r="AG106" s="26"/>
      <c r="AK106" s="169"/>
      <c r="AL106" s="23"/>
      <c r="AM106" s="26"/>
      <c r="AN106" s="23"/>
      <c r="AO106" s="23"/>
      <c r="AP106" s="126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B106" s="128"/>
      <c r="BC106" s="128"/>
      <c r="BD106" s="128"/>
      <c r="BE106" s="128"/>
    </row>
    <row r="107" spans="2:57" ht="9" customHeight="1">
      <c r="B107" s="126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25"/>
      <c r="N107" s="128"/>
      <c r="O107" s="128"/>
      <c r="P107" s="128"/>
      <c r="Q107" s="128"/>
      <c r="U107" s="26"/>
      <c r="V107" s="62"/>
      <c r="AA107" s="26"/>
      <c r="AB107" s="23"/>
      <c r="AG107" s="26"/>
      <c r="AK107" s="26"/>
      <c r="AM107" s="26"/>
      <c r="AP107" s="126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B107" s="128"/>
      <c r="BC107" s="128"/>
      <c r="BD107" s="128"/>
      <c r="BE107" s="128"/>
    </row>
    <row r="108" spans="2:57" ht="7.5" customHeight="1">
      <c r="B108" s="170" t="s">
        <v>137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</row>
    <row r="109" spans="2:57" ht="7.5" customHeight="1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</row>
  </sheetData>
  <mergeCells count="286">
    <mergeCell ref="AQ105:AZ107"/>
    <mergeCell ref="BB105:BE107"/>
    <mergeCell ref="B108:BE109"/>
    <mergeCell ref="V104:W105"/>
    <mergeCell ref="B105:B107"/>
    <mergeCell ref="C105:L107"/>
    <mergeCell ref="N105:Q107"/>
    <mergeCell ref="AK105:AK106"/>
    <mergeCell ref="AP105:AP107"/>
    <mergeCell ref="B101:B103"/>
    <mergeCell ref="C101:L103"/>
    <mergeCell ref="N101:Q103"/>
    <mergeCell ref="X101:X102"/>
    <mergeCell ref="AI101:AI102"/>
    <mergeCell ref="AP101:AP103"/>
    <mergeCell ref="T102:U103"/>
    <mergeCell ref="AL102:AM103"/>
    <mergeCell ref="AQ97:AZ99"/>
    <mergeCell ref="B97:B99"/>
    <mergeCell ref="C97:L99"/>
    <mergeCell ref="N97:Q99"/>
    <mergeCell ref="BB97:BE99"/>
    <mergeCell ref="R99:S100"/>
    <mergeCell ref="AK99:AK100"/>
    <mergeCell ref="AN99:AO100"/>
    <mergeCell ref="T100:T101"/>
    <mergeCell ref="V100:V101"/>
    <mergeCell ref="AM100:AM101"/>
    <mergeCell ref="AQ101:AZ103"/>
    <mergeCell ref="BB101:BE103"/>
    <mergeCell ref="T97:U98"/>
    <mergeCell ref="AM97:AM98"/>
    <mergeCell ref="AP97:AP99"/>
    <mergeCell ref="B93:B95"/>
    <mergeCell ref="C93:L95"/>
    <mergeCell ref="N93:Q95"/>
    <mergeCell ref="AP93:AP95"/>
    <mergeCell ref="AQ93:AZ95"/>
    <mergeCell ref="BB93:BE95"/>
    <mergeCell ref="AG94:AG95"/>
    <mergeCell ref="V95:W96"/>
    <mergeCell ref="AJ95:AK96"/>
    <mergeCell ref="AP89:AP91"/>
    <mergeCell ref="AQ89:AZ91"/>
    <mergeCell ref="BB89:BE91"/>
    <mergeCell ref="T90:T91"/>
    <mergeCell ref="V90:V91"/>
    <mergeCell ref="AK90:AK91"/>
    <mergeCell ref="AL90:AM91"/>
    <mergeCell ref="AN91:AO92"/>
    <mergeCell ref="T92:T93"/>
    <mergeCell ref="AL92:AM93"/>
    <mergeCell ref="T88:U89"/>
    <mergeCell ref="AL88:AM89"/>
    <mergeCell ref="V80:V81"/>
    <mergeCell ref="AK80:AK81"/>
    <mergeCell ref="B89:B91"/>
    <mergeCell ref="C89:L91"/>
    <mergeCell ref="N89:Q91"/>
    <mergeCell ref="X89:X90"/>
    <mergeCell ref="AI89:AI90"/>
    <mergeCell ref="R91:S92"/>
    <mergeCell ref="B85:B87"/>
    <mergeCell ref="C85:L87"/>
    <mergeCell ref="N85:Q87"/>
    <mergeCell ref="AP85:AP87"/>
    <mergeCell ref="AQ85:AZ87"/>
    <mergeCell ref="BB85:BE87"/>
    <mergeCell ref="V86:V87"/>
    <mergeCell ref="AK86:AK87"/>
    <mergeCell ref="B77:B79"/>
    <mergeCell ref="C77:L79"/>
    <mergeCell ref="N77:Q79"/>
    <mergeCell ref="X77:X78"/>
    <mergeCell ref="AP77:AP79"/>
    <mergeCell ref="AQ77:AZ79"/>
    <mergeCell ref="BB77:BE79"/>
    <mergeCell ref="T78:U79"/>
    <mergeCell ref="AL78:AM79"/>
    <mergeCell ref="B81:B83"/>
    <mergeCell ref="C81:L83"/>
    <mergeCell ref="N81:Q83"/>
    <mergeCell ref="AP81:AP83"/>
    <mergeCell ref="AQ81:AZ83"/>
    <mergeCell ref="BB81:BE83"/>
    <mergeCell ref="AB83:AB84"/>
    <mergeCell ref="AE83:AE84"/>
    <mergeCell ref="X84:Y85"/>
    <mergeCell ref="AH84:AI85"/>
    <mergeCell ref="B69:B71"/>
    <mergeCell ref="C69:L71"/>
    <mergeCell ref="N69:Q71"/>
    <mergeCell ref="AP69:AP71"/>
    <mergeCell ref="AQ69:AZ71"/>
    <mergeCell ref="BB69:BE71"/>
    <mergeCell ref="V71:W72"/>
    <mergeCell ref="AJ71:AK72"/>
    <mergeCell ref="AG72:AG73"/>
    <mergeCell ref="B73:B75"/>
    <mergeCell ref="C73:L75"/>
    <mergeCell ref="N73:Q75"/>
    <mergeCell ref="AP73:AP75"/>
    <mergeCell ref="AQ73:AZ75"/>
    <mergeCell ref="BB73:BE75"/>
    <mergeCell ref="T74:T75"/>
    <mergeCell ref="AM74:AM75"/>
    <mergeCell ref="R75:S76"/>
    <mergeCell ref="AJ75:AK76"/>
    <mergeCell ref="AN75:AO76"/>
    <mergeCell ref="T76:T77"/>
    <mergeCell ref="V76:V77"/>
    <mergeCell ref="AM76:AM77"/>
    <mergeCell ref="BB65:BE67"/>
    <mergeCell ref="T66:T67"/>
    <mergeCell ref="V66:W67"/>
    <mergeCell ref="AM66:AM67"/>
    <mergeCell ref="R67:S68"/>
    <mergeCell ref="AN67:AO68"/>
    <mergeCell ref="T68:T69"/>
    <mergeCell ref="BB61:BE63"/>
    <mergeCell ref="V62:V63"/>
    <mergeCell ref="T64:U65"/>
    <mergeCell ref="AL64:AM65"/>
    <mergeCell ref="B65:B67"/>
    <mergeCell ref="C65:L67"/>
    <mergeCell ref="N65:Q67"/>
    <mergeCell ref="X65:X66"/>
    <mergeCell ref="AP65:AP67"/>
    <mergeCell ref="AQ65:AZ67"/>
    <mergeCell ref="AC60:AD61"/>
    <mergeCell ref="B61:B63"/>
    <mergeCell ref="C61:L63"/>
    <mergeCell ref="N61:Q63"/>
    <mergeCell ref="AP61:AP63"/>
    <mergeCell ref="AQ61:AZ63"/>
    <mergeCell ref="B57:B59"/>
    <mergeCell ref="C57:L59"/>
    <mergeCell ref="N57:Q59"/>
    <mergeCell ref="AP57:AP59"/>
    <mergeCell ref="AI53:AI54"/>
    <mergeCell ref="AQ57:AZ59"/>
    <mergeCell ref="BB57:BE59"/>
    <mergeCell ref="AC58:AC59"/>
    <mergeCell ref="AD58:AD59"/>
    <mergeCell ref="Z59:AA60"/>
    <mergeCell ref="AF59:AG60"/>
    <mergeCell ref="B49:B51"/>
    <mergeCell ref="C49:L51"/>
    <mergeCell ref="N49:Q51"/>
    <mergeCell ref="AP49:AP51"/>
    <mergeCell ref="AP53:AP55"/>
    <mergeCell ref="AQ53:AZ55"/>
    <mergeCell ref="BB53:BE55"/>
    <mergeCell ref="T54:U55"/>
    <mergeCell ref="AL54:AM55"/>
    <mergeCell ref="R51:S52"/>
    <mergeCell ref="T52:T53"/>
    <mergeCell ref="V52:V53"/>
    <mergeCell ref="AK52:AK53"/>
    <mergeCell ref="AM52:AM53"/>
    <mergeCell ref="T50:T51"/>
    <mergeCell ref="AM50:AM51"/>
    <mergeCell ref="AN51:AO52"/>
    <mergeCell ref="V47:W48"/>
    <mergeCell ref="AJ47:AK48"/>
    <mergeCell ref="AL40:AM41"/>
    <mergeCell ref="T40:U41"/>
    <mergeCell ref="BB41:BE43"/>
    <mergeCell ref="T42:T43"/>
    <mergeCell ref="V42:V43"/>
    <mergeCell ref="AK42:AK43"/>
    <mergeCell ref="AM42:AM43"/>
    <mergeCell ref="AN43:AO44"/>
    <mergeCell ref="T44:T45"/>
    <mergeCell ref="AM44:AM45"/>
    <mergeCell ref="BB33:BE35"/>
    <mergeCell ref="X35:Y36"/>
    <mergeCell ref="AH35:AI36"/>
    <mergeCell ref="AB36:AB37"/>
    <mergeCell ref="AE36:AE37"/>
    <mergeCell ref="AP37:AP39"/>
    <mergeCell ref="AQ37:AZ39"/>
    <mergeCell ref="BB37:BE39"/>
    <mergeCell ref="AK38:AK39"/>
    <mergeCell ref="AC32:AD57"/>
    <mergeCell ref="X33:Y34"/>
    <mergeCell ref="X41:X42"/>
    <mergeCell ref="AI41:AI42"/>
    <mergeCell ref="AP41:AP43"/>
    <mergeCell ref="AQ41:AZ43"/>
    <mergeCell ref="AP33:AP35"/>
    <mergeCell ref="AQ33:AZ35"/>
    <mergeCell ref="AQ49:AZ51"/>
    <mergeCell ref="BB49:BE51"/>
    <mergeCell ref="AK56:AK57"/>
    <mergeCell ref="AP45:AP47"/>
    <mergeCell ref="AQ45:AZ47"/>
    <mergeCell ref="BB45:BE47"/>
    <mergeCell ref="B45:B47"/>
    <mergeCell ref="C45:L47"/>
    <mergeCell ref="N45:Q47"/>
    <mergeCell ref="B53:B55"/>
    <mergeCell ref="C53:L55"/>
    <mergeCell ref="N53:Q55"/>
    <mergeCell ref="X53:X54"/>
    <mergeCell ref="V56:V57"/>
    <mergeCell ref="B29:B31"/>
    <mergeCell ref="C29:L31"/>
    <mergeCell ref="N29:Q31"/>
    <mergeCell ref="X29:X30"/>
    <mergeCell ref="B41:B43"/>
    <mergeCell ref="C41:L43"/>
    <mergeCell ref="N41:Q43"/>
    <mergeCell ref="R43:S44"/>
    <mergeCell ref="V32:V33"/>
    <mergeCell ref="B33:B35"/>
    <mergeCell ref="C33:L35"/>
    <mergeCell ref="N33:Q35"/>
    <mergeCell ref="B37:B39"/>
    <mergeCell ref="C37:L39"/>
    <mergeCell ref="N37:Q39"/>
    <mergeCell ref="V38:V39"/>
    <mergeCell ref="AI29:AI30"/>
    <mergeCell ref="AP29:AP31"/>
    <mergeCell ref="T30:U31"/>
    <mergeCell ref="AL30:AM31"/>
    <mergeCell ref="BB25:BE27"/>
    <mergeCell ref="T26:T27"/>
    <mergeCell ref="R27:S28"/>
    <mergeCell ref="AN27:AO28"/>
    <mergeCell ref="T28:T29"/>
    <mergeCell ref="V28:V29"/>
    <mergeCell ref="AJ28:AK29"/>
    <mergeCell ref="AQ29:AZ31"/>
    <mergeCell ref="BB29:BE31"/>
    <mergeCell ref="AP21:AP23"/>
    <mergeCell ref="AQ21:AZ23"/>
    <mergeCell ref="BB21:BE23"/>
    <mergeCell ref="V23:W24"/>
    <mergeCell ref="AJ23:AK24"/>
    <mergeCell ref="B25:B27"/>
    <mergeCell ref="C25:L27"/>
    <mergeCell ref="N25:Q27"/>
    <mergeCell ref="AP25:AP27"/>
    <mergeCell ref="AQ25:AZ27"/>
    <mergeCell ref="R19:S20"/>
    <mergeCell ref="AN19:AO20"/>
    <mergeCell ref="T20:T21"/>
    <mergeCell ref="AM20:AM21"/>
    <mergeCell ref="B21:B23"/>
    <mergeCell ref="C21:L23"/>
    <mergeCell ref="N21:Q23"/>
    <mergeCell ref="B17:B19"/>
    <mergeCell ref="C17:L19"/>
    <mergeCell ref="N17:Q19"/>
    <mergeCell ref="X17:X18"/>
    <mergeCell ref="AI17:AI18"/>
    <mergeCell ref="AP17:AP19"/>
    <mergeCell ref="T18:T19"/>
    <mergeCell ref="V18:V19"/>
    <mergeCell ref="AK18:AK19"/>
    <mergeCell ref="AM18:AM19"/>
    <mergeCell ref="AQ13:AZ15"/>
    <mergeCell ref="BB13:BE15"/>
    <mergeCell ref="V14:V15"/>
    <mergeCell ref="AK14:AK15"/>
    <mergeCell ref="T16:U17"/>
    <mergeCell ref="AL16:AM17"/>
    <mergeCell ref="AQ17:AZ19"/>
    <mergeCell ref="BB17:BE19"/>
    <mergeCell ref="AK12:AL12"/>
    <mergeCell ref="AM12:AN12"/>
    <mergeCell ref="B13:B15"/>
    <mergeCell ref="C13:L15"/>
    <mergeCell ref="N13:Q15"/>
    <mergeCell ref="AP13:AP15"/>
    <mergeCell ref="A1:BF1"/>
    <mergeCell ref="A2:BF2"/>
    <mergeCell ref="C4:E4"/>
    <mergeCell ref="F4:AA4"/>
    <mergeCell ref="C6:E6"/>
    <mergeCell ref="S12:T12"/>
    <mergeCell ref="U12:V12"/>
    <mergeCell ref="W12:Z12"/>
    <mergeCell ref="AA12:AF12"/>
    <mergeCell ref="AG12:AJ12"/>
  </mergeCells>
  <phoneticPr fontId="2"/>
  <pageMargins left="0.37" right="0.35" top="0.49" bottom="0.22" header="0.28000000000000003" footer="0.2"/>
  <pageSetup paperSize="9" scale="83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topLeftCell="A52" zoomScaleNormal="100" workbookViewId="0">
      <selection activeCell="B55" sqref="B55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436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437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182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444</v>
      </c>
      <c r="C5" s="78"/>
      <c r="D5" s="78"/>
      <c r="E5" s="185" t="s">
        <v>7</v>
      </c>
      <c r="F5" s="185"/>
      <c r="G5" s="182">
        <v>0.37638888888888888</v>
      </c>
      <c r="H5" s="182"/>
      <c r="I5" s="185" t="s">
        <v>8</v>
      </c>
      <c r="J5" s="185"/>
      <c r="K5" s="182">
        <v>0.43472222222222223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5.8333333333333348E-2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439</v>
      </c>
      <c r="H6" s="173"/>
      <c r="I6" s="81" t="s">
        <v>24</v>
      </c>
      <c r="J6" s="173" t="s">
        <v>440</v>
      </c>
      <c r="K6" s="173"/>
      <c r="L6" s="81" t="s">
        <v>25</v>
      </c>
      <c r="M6" s="173" t="s">
        <v>308</v>
      </c>
      <c r="N6" s="173"/>
      <c r="O6" s="81" t="s">
        <v>26</v>
      </c>
      <c r="P6" s="173" t="s">
        <v>304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287</v>
      </c>
      <c r="H7" s="173"/>
      <c r="I7" s="81" t="s">
        <v>155</v>
      </c>
      <c r="J7" s="173" t="s">
        <v>441</v>
      </c>
      <c r="K7" s="173"/>
      <c r="L7" s="81" t="s">
        <v>27</v>
      </c>
      <c r="M7" s="173" t="s">
        <v>442</v>
      </c>
      <c r="N7" s="173"/>
      <c r="O7" s="81" t="s">
        <v>28</v>
      </c>
      <c r="P7" s="173" t="s">
        <v>443</v>
      </c>
      <c r="Q7" s="173"/>
      <c r="S7" s="174" t="s">
        <v>10</v>
      </c>
      <c r="T7" s="174"/>
      <c r="U7" s="3">
        <v>33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IF(V9="","",VLOOKUP(V9,'3号'!$B$13:$Q$107,2))</f>
        <v>全松原</v>
      </c>
      <c r="C9" s="191"/>
      <c r="D9" s="191"/>
      <c r="E9" s="192"/>
      <c r="F9" s="171">
        <v>1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/>
      <c r="N9" s="171"/>
      <c r="O9" s="171"/>
      <c r="P9" s="171"/>
      <c r="Q9" s="171"/>
      <c r="R9" s="171"/>
      <c r="S9" s="171"/>
      <c r="T9" s="171">
        <f>IF(B9="","",SUM(F9:S9))</f>
        <v>1</v>
      </c>
      <c r="V9" s="87">
        <v>2</v>
      </c>
    </row>
    <row r="10" spans="2:22" s="82" customFormat="1" ht="11.25">
      <c r="B10" s="195" t="str">
        <f>IF(V9="","",VLOOKUP(V9,'3号'!$B$13:$Q$107,13))</f>
        <v>(大　阪)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IF(V11="","",VLOOKUP(V11,'3号'!$B$13:$Q$107,2))</f>
        <v>吉塚クリッパーズ</v>
      </c>
      <c r="C11" s="191"/>
      <c r="D11" s="191"/>
      <c r="E11" s="192"/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/>
      <c r="N11" s="171"/>
      <c r="O11" s="171"/>
      <c r="P11" s="171"/>
      <c r="Q11" s="171"/>
      <c r="R11" s="171"/>
      <c r="S11" s="171"/>
      <c r="T11" s="171">
        <f>IF(B11="","",SUM(F11:S11))</f>
        <v>0</v>
      </c>
      <c r="V11" s="87">
        <v>4</v>
      </c>
    </row>
    <row r="12" spans="2:22" s="82" customFormat="1" ht="11.25" customHeight="1">
      <c r="B12" s="195" t="str">
        <f>IF(V11="","",VLOOKUP(V11,'3号'!$B$13:$Q$107,13))</f>
        <v>(福　岡)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93" t="s">
        <v>14</v>
      </c>
      <c r="F13" s="4" t="s">
        <v>140</v>
      </c>
      <c r="G13" s="175" t="s">
        <v>300</v>
      </c>
      <c r="H13" s="175"/>
      <c r="I13" s="175"/>
      <c r="J13" s="175"/>
      <c r="K13" s="175"/>
      <c r="L13" s="175"/>
      <c r="M13" s="6"/>
      <c r="N13" s="89" t="s">
        <v>15</v>
      </c>
      <c r="O13" s="177" t="s">
        <v>303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5"/>
      <c r="E14" s="95" t="s">
        <v>17</v>
      </c>
      <c r="F14" s="8" t="s">
        <v>139</v>
      </c>
      <c r="G14" s="176" t="s">
        <v>163</v>
      </c>
      <c r="H14" s="176"/>
      <c r="I14" s="176"/>
      <c r="J14" s="176"/>
      <c r="K14" s="176"/>
      <c r="L14" s="176"/>
      <c r="M14" s="10"/>
      <c r="N14" s="10" t="s">
        <v>15</v>
      </c>
      <c r="O14" s="178" t="s">
        <v>165</v>
      </c>
      <c r="P14" s="178"/>
      <c r="Q14" s="178"/>
      <c r="R14" s="178"/>
      <c r="S14" s="178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91"/>
      <c r="G15" s="91"/>
      <c r="H15" s="91"/>
      <c r="I15" s="91"/>
      <c r="J15" s="91"/>
      <c r="K15" s="91"/>
      <c r="L15" s="91"/>
      <c r="M15" s="91"/>
      <c r="N15" s="179" t="s">
        <v>19</v>
      </c>
      <c r="O15" s="179"/>
      <c r="P15" s="95"/>
      <c r="Q15" s="91"/>
      <c r="R15" s="91"/>
      <c r="S15" s="91"/>
      <c r="T15" s="91"/>
    </row>
    <row r="16" spans="2:22" s="1" customFormat="1" ht="12">
      <c r="B16" s="180" t="s">
        <v>20</v>
      </c>
      <c r="C16" s="187"/>
      <c r="D16" s="186" t="s">
        <v>21</v>
      </c>
      <c r="E16" s="186"/>
      <c r="F16" s="188" t="s">
        <v>438</v>
      </c>
      <c r="G16" s="188"/>
      <c r="H16" s="188"/>
      <c r="I16" s="188"/>
      <c r="J16" s="188"/>
      <c r="K16" s="188"/>
      <c r="L16" s="188"/>
      <c r="M16" s="92"/>
      <c r="N16" s="92"/>
      <c r="O16" s="92"/>
      <c r="P16" s="92"/>
      <c r="Q16" s="92"/>
      <c r="R16" s="92"/>
      <c r="S16" s="92"/>
      <c r="T16" s="92"/>
    </row>
    <row r="17" spans="2:22" s="1" customFormat="1" ht="12">
      <c r="B17" s="180"/>
      <c r="C17" s="180" t="s">
        <v>17</v>
      </c>
      <c r="D17" s="95" t="s">
        <v>18</v>
      </c>
      <c r="E17" s="95"/>
      <c r="F17" s="95"/>
      <c r="G17" s="95"/>
      <c r="H17" s="95"/>
      <c r="I17" s="95"/>
      <c r="J17" s="95"/>
      <c r="K17" s="95"/>
      <c r="L17" s="95"/>
      <c r="M17" s="95"/>
      <c r="N17" s="179" t="s">
        <v>19</v>
      </c>
      <c r="O17" s="179"/>
      <c r="P17" s="95"/>
      <c r="Q17" s="95"/>
      <c r="R17" s="95"/>
      <c r="S17" s="95"/>
      <c r="T17" s="95"/>
    </row>
    <row r="18" spans="2:22" s="1" customFormat="1" ht="12">
      <c r="B18" s="90"/>
      <c r="C18" s="181"/>
      <c r="D18" s="179" t="s">
        <v>21</v>
      </c>
      <c r="E18" s="179"/>
      <c r="F18" s="91"/>
      <c r="G18" s="91"/>
      <c r="H18" s="91"/>
      <c r="I18" s="91"/>
      <c r="P18" s="91"/>
      <c r="Q18" s="91"/>
      <c r="R18" s="91"/>
      <c r="S18" s="91"/>
      <c r="T18" s="91"/>
    </row>
    <row r="19" spans="2:22" ht="14.25">
      <c r="B19" s="95" t="s">
        <v>22</v>
      </c>
      <c r="C19" s="95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5"/>
      <c r="C20" s="9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">
        <v>444</v>
      </c>
      <c r="C21" s="78"/>
      <c r="D21" s="78"/>
      <c r="E21" s="185" t="s">
        <v>7</v>
      </c>
      <c r="F21" s="185"/>
      <c r="G21" s="182">
        <v>0.45624999999999999</v>
      </c>
      <c r="H21" s="182"/>
      <c r="I21" s="185" t="s">
        <v>8</v>
      </c>
      <c r="J21" s="185"/>
      <c r="K21" s="182">
        <v>0.49722222222222223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4.0972222222222243E-2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441</v>
      </c>
      <c r="H22" s="173"/>
      <c r="I22" s="81" t="s">
        <v>24</v>
      </c>
      <c r="J22" s="173" t="s">
        <v>308</v>
      </c>
      <c r="K22" s="173"/>
      <c r="L22" s="81" t="s">
        <v>25</v>
      </c>
      <c r="M22" s="173" t="s">
        <v>304</v>
      </c>
      <c r="N22" s="173"/>
      <c r="O22" s="81" t="s">
        <v>26</v>
      </c>
      <c r="P22" s="173" t="s">
        <v>287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439</v>
      </c>
      <c r="H23" s="173"/>
      <c r="I23" s="81" t="s">
        <v>155</v>
      </c>
      <c r="J23" s="173" t="s">
        <v>440</v>
      </c>
      <c r="K23" s="173"/>
      <c r="L23" s="81" t="s">
        <v>27</v>
      </c>
      <c r="M23" s="173" t="s">
        <v>251</v>
      </c>
      <c r="N23" s="173"/>
      <c r="O23" s="81" t="s">
        <v>28</v>
      </c>
      <c r="P23" s="173" t="s">
        <v>443</v>
      </c>
      <c r="Q23" s="173"/>
      <c r="S23" s="174" t="s">
        <v>10</v>
      </c>
      <c r="T23" s="174"/>
      <c r="U23" s="3">
        <v>34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IF(V25="","",VLOOKUP(V25,'3号'!$B$13:$Q$107,2))</f>
        <v>長崎ＳＣジュニア</v>
      </c>
      <c r="C25" s="191"/>
      <c r="D25" s="191"/>
      <c r="E25" s="192"/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0</v>
      </c>
      <c r="V25" s="87">
        <v>10</v>
      </c>
    </row>
    <row r="26" spans="2:22" s="82" customFormat="1" ht="11.25" customHeight="1">
      <c r="B26" s="195" t="str">
        <f>IF(V25="","",VLOOKUP(V25,'3号'!$B$13:$Q$107,13))</f>
        <v>(長　崎)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IF(V27="","",VLOOKUP(V27,'3号'!$B$13:$Q$107,2))</f>
        <v>小坂ジュニアソフト
ボールクラブ</v>
      </c>
      <c r="C27" s="191"/>
      <c r="D27" s="191"/>
      <c r="E27" s="192"/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93">
        <v>1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1</v>
      </c>
      <c r="V27" s="87">
        <v>9</v>
      </c>
    </row>
    <row r="28" spans="2:22" s="82" customFormat="1" ht="11.25" customHeight="1">
      <c r="B28" s="195" t="str">
        <f>IF(V27="","",VLOOKUP(V27,'3号'!$B$13:$Q$107,13))</f>
        <v>(熊　本)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94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93" t="s">
        <v>14</v>
      </c>
      <c r="F29" s="4" t="s">
        <v>139</v>
      </c>
      <c r="G29" s="175" t="s">
        <v>445</v>
      </c>
      <c r="H29" s="175"/>
      <c r="I29" s="175"/>
      <c r="J29" s="175"/>
      <c r="K29" s="175"/>
      <c r="L29" s="175"/>
      <c r="M29" s="6"/>
      <c r="N29" s="89" t="s">
        <v>15</v>
      </c>
      <c r="O29" s="177" t="s">
        <v>446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5"/>
      <c r="E30" s="95" t="s">
        <v>17</v>
      </c>
      <c r="F30" s="8" t="s">
        <v>140</v>
      </c>
      <c r="G30" s="176" t="s">
        <v>320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322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91"/>
      <c r="G31" s="91"/>
      <c r="H31" s="91"/>
      <c r="I31" s="91"/>
      <c r="J31" s="91"/>
      <c r="K31" s="91"/>
      <c r="L31" s="91"/>
      <c r="M31" s="91"/>
      <c r="N31" s="179" t="s">
        <v>19</v>
      </c>
      <c r="O31" s="179"/>
      <c r="P31" s="95"/>
      <c r="Q31" s="91"/>
      <c r="R31" s="91"/>
      <c r="S31" s="91"/>
      <c r="T31" s="91"/>
    </row>
    <row r="32" spans="2:22" s="1" customFormat="1" ht="12">
      <c r="B32" s="180" t="s">
        <v>20</v>
      </c>
      <c r="C32" s="187"/>
      <c r="D32" s="186" t="s">
        <v>21</v>
      </c>
      <c r="E32" s="186"/>
      <c r="F32" s="93"/>
      <c r="G32" s="93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2:22" s="1" customFormat="1" ht="12">
      <c r="B33" s="180"/>
      <c r="C33" s="180" t="s">
        <v>17</v>
      </c>
      <c r="D33" s="95" t="s">
        <v>18</v>
      </c>
      <c r="E33" s="95"/>
      <c r="F33" s="95"/>
      <c r="G33" s="95"/>
      <c r="H33" s="95"/>
      <c r="I33" s="95"/>
      <c r="J33" s="95"/>
      <c r="K33" s="95"/>
      <c r="L33" s="95"/>
      <c r="M33" s="95"/>
      <c r="N33" s="179" t="s">
        <v>19</v>
      </c>
      <c r="O33" s="179"/>
      <c r="P33" s="95" t="s">
        <v>447</v>
      </c>
      <c r="Q33" s="95"/>
      <c r="R33" s="95"/>
      <c r="S33" s="95"/>
      <c r="T33" s="95"/>
    </row>
    <row r="34" spans="2:22" s="1" customFormat="1" ht="12">
      <c r="B34" s="90"/>
      <c r="C34" s="181"/>
      <c r="D34" s="179" t="s">
        <v>21</v>
      </c>
      <c r="E34" s="179"/>
      <c r="F34" s="91"/>
      <c r="G34" s="91"/>
      <c r="H34" s="91"/>
      <c r="M34" s="91"/>
      <c r="P34" s="91"/>
      <c r="Q34" s="91"/>
      <c r="R34" s="91"/>
      <c r="S34" s="91"/>
      <c r="T34" s="91"/>
    </row>
    <row r="35" spans="2:22" ht="14.25">
      <c r="B35" s="95" t="s">
        <v>22</v>
      </c>
      <c r="C35" s="95"/>
      <c r="D35" s="116" t="s">
        <v>449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4.25">
      <c r="B36" s="95"/>
      <c r="C36" s="95"/>
      <c r="D36" s="1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2" customHeight="1">
      <c r="B37" s="95"/>
      <c r="C37" s="95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" t="s">
        <v>221</v>
      </c>
    </row>
    <row r="38" spans="2:22" ht="14.25">
      <c r="B38" s="77" t="s">
        <v>444</v>
      </c>
      <c r="C38" s="78"/>
      <c r="D38" s="78"/>
      <c r="E38" s="185" t="s">
        <v>7</v>
      </c>
      <c r="F38" s="185"/>
      <c r="G38" s="182">
        <v>0.46527777777777773</v>
      </c>
      <c r="H38" s="182"/>
      <c r="I38" s="185" t="s">
        <v>8</v>
      </c>
      <c r="J38" s="185"/>
      <c r="K38" s="182">
        <v>0.52083333333333337</v>
      </c>
      <c r="L38" s="182"/>
      <c r="M38" s="183" t="s">
        <v>29</v>
      </c>
      <c r="N38" s="183"/>
      <c r="O38" s="184">
        <v>0</v>
      </c>
      <c r="P38" s="184"/>
      <c r="Q38" s="185" t="s">
        <v>9</v>
      </c>
      <c r="R38" s="185"/>
      <c r="S38" s="182">
        <f>K38-G38</f>
        <v>5.5555555555555636E-2</v>
      </c>
      <c r="T38" s="182"/>
    </row>
    <row r="39" spans="2:22" s="82" customFormat="1" ht="11.25">
      <c r="B39" s="79"/>
      <c r="C39" s="80"/>
      <c r="D39" s="80"/>
      <c r="E39" s="81"/>
      <c r="F39" s="81" t="s">
        <v>23</v>
      </c>
      <c r="G39" s="173" t="s">
        <v>456</v>
      </c>
      <c r="H39" s="173"/>
      <c r="I39" s="81" t="s">
        <v>24</v>
      </c>
      <c r="J39" s="173" t="s">
        <v>375</v>
      </c>
      <c r="K39" s="173"/>
      <c r="L39" s="81" t="s">
        <v>25</v>
      </c>
      <c r="M39" s="173" t="s">
        <v>191</v>
      </c>
      <c r="N39" s="173"/>
      <c r="O39" s="81" t="s">
        <v>26</v>
      </c>
      <c r="P39" s="173" t="s">
        <v>190</v>
      </c>
      <c r="Q39" s="173"/>
    </row>
    <row r="40" spans="2:22" s="82" customFormat="1" ht="11.25">
      <c r="B40" s="79"/>
      <c r="C40" s="80"/>
      <c r="D40" s="80"/>
      <c r="E40" s="83"/>
      <c r="F40" s="81" t="s">
        <v>154</v>
      </c>
      <c r="G40" s="173" t="s">
        <v>457</v>
      </c>
      <c r="H40" s="173"/>
      <c r="I40" s="81" t="s">
        <v>155</v>
      </c>
      <c r="J40" s="173" t="s">
        <v>458</v>
      </c>
      <c r="K40" s="173"/>
      <c r="L40" s="81" t="s">
        <v>27</v>
      </c>
      <c r="M40" s="173" t="s">
        <v>459</v>
      </c>
      <c r="N40" s="173"/>
      <c r="O40" s="81" t="s">
        <v>28</v>
      </c>
      <c r="P40" s="173" t="s">
        <v>460</v>
      </c>
      <c r="Q40" s="173"/>
      <c r="S40" s="174" t="s">
        <v>10</v>
      </c>
      <c r="T40" s="174"/>
      <c r="U40" s="3">
        <v>35</v>
      </c>
    </row>
    <row r="41" spans="2:22" ht="13.5" customHeight="1">
      <c r="B41" s="198" t="s">
        <v>11</v>
      </c>
      <c r="C41" s="199"/>
      <c r="D41" s="199"/>
      <c r="E41" s="200"/>
      <c r="F41" s="84">
        <v>1</v>
      </c>
      <c r="G41" s="84">
        <v>2</v>
      </c>
      <c r="H41" s="84">
        <v>3</v>
      </c>
      <c r="I41" s="84">
        <v>4</v>
      </c>
      <c r="J41" s="84">
        <v>5</v>
      </c>
      <c r="K41" s="84">
        <v>6</v>
      </c>
      <c r="L41" s="84">
        <v>7</v>
      </c>
      <c r="M41" s="84">
        <v>8</v>
      </c>
      <c r="N41" s="84">
        <v>9</v>
      </c>
      <c r="O41" s="84">
        <v>10</v>
      </c>
      <c r="P41" s="84">
        <v>11</v>
      </c>
      <c r="Q41" s="84">
        <v>12</v>
      </c>
      <c r="R41" s="84">
        <v>13</v>
      </c>
      <c r="S41" s="84">
        <v>14</v>
      </c>
      <c r="T41" s="85" t="s">
        <v>12</v>
      </c>
      <c r="U41" s="86"/>
    </row>
    <row r="42" spans="2:22" ht="17.25">
      <c r="B42" s="190" t="str">
        <f>IF(V42="","",VLOOKUP(V42,'3号'!$B$13:$Q$107,2))</f>
        <v>住吉ファイターズ
子ども会</v>
      </c>
      <c r="C42" s="191"/>
      <c r="D42" s="191"/>
      <c r="E42" s="192"/>
      <c r="F42" s="171">
        <v>2</v>
      </c>
      <c r="G42" s="171">
        <v>0</v>
      </c>
      <c r="H42" s="171">
        <v>2</v>
      </c>
      <c r="I42" s="171">
        <v>0</v>
      </c>
      <c r="J42" s="171">
        <v>0</v>
      </c>
      <c r="K42" s="171">
        <v>0</v>
      </c>
      <c r="L42" s="171">
        <v>0</v>
      </c>
      <c r="M42" s="171"/>
      <c r="N42" s="171"/>
      <c r="O42" s="171"/>
      <c r="P42" s="171"/>
      <c r="Q42" s="171"/>
      <c r="R42" s="171"/>
      <c r="S42" s="171"/>
      <c r="T42" s="171">
        <f>IF(B42="","",SUM(F42:S42))</f>
        <v>4</v>
      </c>
      <c r="V42" s="87">
        <v>17</v>
      </c>
    </row>
    <row r="43" spans="2:22" s="82" customFormat="1" ht="11.25">
      <c r="B43" s="195" t="str">
        <f>IF(V42="","",VLOOKUP(V42,'3号'!$B$13:$Q$107,13))</f>
        <v>(宮　崎)</v>
      </c>
      <c r="C43" s="196"/>
      <c r="D43" s="196"/>
      <c r="E43" s="197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</row>
    <row r="44" spans="2:22" ht="17.25">
      <c r="B44" s="190" t="str">
        <f>IF(V44="","",VLOOKUP(V44,'3号'!$B$13:$Q$107,2))</f>
        <v>金子スポーツ少年団</v>
      </c>
      <c r="C44" s="191"/>
      <c r="D44" s="191"/>
      <c r="E44" s="192"/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/>
      <c r="N44" s="171"/>
      <c r="O44" s="171"/>
      <c r="P44" s="171"/>
      <c r="Q44" s="171"/>
      <c r="R44" s="171"/>
      <c r="S44" s="171"/>
      <c r="T44" s="171">
        <f>IF(B44="","",SUM(F44:S44))</f>
        <v>0</v>
      </c>
      <c r="V44" s="87">
        <v>15</v>
      </c>
    </row>
    <row r="45" spans="2:22" s="82" customFormat="1" ht="11.25" customHeight="1">
      <c r="B45" s="195" t="str">
        <f>IF(V44="","",VLOOKUP(V44,'3号'!$B$13:$Q$107,13))</f>
        <v>(愛　媛)</v>
      </c>
      <c r="C45" s="196"/>
      <c r="D45" s="196"/>
      <c r="E45" s="197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2:22" ht="14.25">
      <c r="B46" s="88" t="s">
        <v>13</v>
      </c>
      <c r="C46" s="88"/>
      <c r="D46" s="88"/>
      <c r="E46" s="93" t="s">
        <v>14</v>
      </c>
      <c r="F46" s="4" t="s">
        <v>140</v>
      </c>
      <c r="G46" s="175" t="s">
        <v>450</v>
      </c>
      <c r="H46" s="175"/>
      <c r="I46" s="175"/>
      <c r="J46" s="175"/>
      <c r="K46" s="175"/>
      <c r="L46" s="175"/>
      <c r="M46" s="6"/>
      <c r="N46" s="89" t="s">
        <v>15</v>
      </c>
      <c r="O46" s="177" t="s">
        <v>452</v>
      </c>
      <c r="P46" s="177"/>
      <c r="Q46" s="177"/>
      <c r="R46" s="177"/>
      <c r="S46" s="177"/>
      <c r="T46" s="6"/>
    </row>
    <row r="47" spans="2:22" ht="14.25">
      <c r="B47" s="90" t="s">
        <v>16</v>
      </c>
      <c r="C47" s="90"/>
      <c r="D47" s="95"/>
      <c r="E47" s="95" t="s">
        <v>17</v>
      </c>
      <c r="F47" s="8" t="s">
        <v>139</v>
      </c>
      <c r="G47" s="176" t="s">
        <v>451</v>
      </c>
      <c r="H47" s="176"/>
      <c r="I47" s="176"/>
      <c r="J47" s="176"/>
      <c r="K47" s="176"/>
      <c r="L47" s="176"/>
      <c r="M47" s="10"/>
      <c r="N47" s="10" t="s">
        <v>15</v>
      </c>
      <c r="O47" s="178" t="s">
        <v>453</v>
      </c>
      <c r="P47" s="178"/>
      <c r="Q47" s="178"/>
      <c r="R47" s="178"/>
      <c r="S47" s="178"/>
      <c r="T47" s="11"/>
    </row>
    <row r="48" spans="2:22" s="1" customFormat="1" ht="12">
      <c r="B48" s="90"/>
      <c r="C48" s="181" t="s">
        <v>14</v>
      </c>
      <c r="D48" s="179" t="s">
        <v>18</v>
      </c>
      <c r="E48" s="179"/>
      <c r="F48" s="91"/>
      <c r="G48" s="91"/>
      <c r="H48" s="91"/>
      <c r="I48" s="91"/>
      <c r="J48" s="91"/>
      <c r="K48" s="91"/>
      <c r="L48" s="91"/>
      <c r="M48" s="91"/>
      <c r="N48" s="179" t="s">
        <v>19</v>
      </c>
      <c r="O48" s="179"/>
      <c r="P48" s="95" t="s">
        <v>454</v>
      </c>
      <c r="Q48" s="91"/>
      <c r="R48" s="91"/>
      <c r="S48" s="91"/>
      <c r="T48" s="91"/>
    </row>
    <row r="49" spans="2:22" s="1" customFormat="1" ht="12">
      <c r="B49" s="180" t="s">
        <v>20</v>
      </c>
      <c r="C49" s="187"/>
      <c r="D49" s="186" t="s">
        <v>21</v>
      </c>
      <c r="E49" s="186"/>
      <c r="F49" s="188" t="s">
        <v>455</v>
      </c>
      <c r="G49" s="188"/>
      <c r="H49" s="188"/>
      <c r="I49" s="188"/>
      <c r="J49" s="188"/>
      <c r="K49" s="188"/>
      <c r="L49" s="188"/>
      <c r="M49" s="92"/>
      <c r="N49" s="92"/>
      <c r="O49" s="92"/>
      <c r="P49" s="92"/>
      <c r="Q49" s="92"/>
      <c r="R49" s="92"/>
      <c r="S49" s="92"/>
      <c r="T49" s="92"/>
    </row>
    <row r="50" spans="2:22" s="1" customFormat="1" ht="12">
      <c r="B50" s="180"/>
      <c r="C50" s="180" t="s">
        <v>17</v>
      </c>
      <c r="D50" s="95" t="s">
        <v>18</v>
      </c>
      <c r="E50" s="95"/>
      <c r="F50" s="178"/>
      <c r="G50" s="178"/>
      <c r="H50" s="178"/>
      <c r="I50" s="178"/>
      <c r="J50" s="178"/>
      <c r="K50" s="178"/>
      <c r="L50" s="178"/>
      <c r="M50" s="95"/>
      <c r="N50" s="179" t="s">
        <v>19</v>
      </c>
      <c r="O50" s="179"/>
      <c r="P50" s="95"/>
      <c r="Q50" s="95"/>
      <c r="R50" s="95"/>
      <c r="S50" s="95"/>
      <c r="T50" s="95"/>
    </row>
    <row r="51" spans="2:22" s="1" customFormat="1" ht="12">
      <c r="B51" s="90"/>
      <c r="C51" s="181"/>
      <c r="D51" s="179" t="s">
        <v>21</v>
      </c>
      <c r="E51" s="179"/>
      <c r="F51" s="91"/>
      <c r="G51" s="91"/>
      <c r="H51" s="91"/>
      <c r="M51" s="91"/>
      <c r="P51" s="91"/>
      <c r="Q51" s="91"/>
      <c r="R51" s="91"/>
      <c r="S51" s="91"/>
      <c r="T51" s="91"/>
    </row>
    <row r="52" spans="2:22" ht="14.25">
      <c r="B52" s="95" t="s">
        <v>22</v>
      </c>
      <c r="C52" s="95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2" ht="12" customHeight="1">
      <c r="B53" s="95"/>
      <c r="C53" s="95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2:22" ht="14.25">
      <c r="B54" s="77" t="s">
        <v>444</v>
      </c>
      <c r="C54" s="78"/>
      <c r="D54" s="78"/>
      <c r="E54" s="185" t="s">
        <v>7</v>
      </c>
      <c r="F54" s="185"/>
      <c r="G54" s="182">
        <v>0.37708333333333338</v>
      </c>
      <c r="H54" s="182"/>
      <c r="I54" s="185" t="s">
        <v>8</v>
      </c>
      <c r="J54" s="185"/>
      <c r="K54" s="182">
        <v>0.44375000000000003</v>
      </c>
      <c r="L54" s="182"/>
      <c r="M54" s="183" t="s">
        <v>29</v>
      </c>
      <c r="N54" s="183"/>
      <c r="O54" s="184">
        <v>0</v>
      </c>
      <c r="P54" s="184"/>
      <c r="Q54" s="185" t="s">
        <v>9</v>
      </c>
      <c r="R54" s="185"/>
      <c r="S54" s="182">
        <f>K54-G54</f>
        <v>6.6666666666666652E-2</v>
      </c>
      <c r="T54" s="182"/>
    </row>
    <row r="55" spans="2:22" s="82" customFormat="1" ht="11.25">
      <c r="B55" s="79"/>
      <c r="E55" s="81"/>
      <c r="F55" s="81" t="s">
        <v>23</v>
      </c>
      <c r="G55" s="173" t="s">
        <v>457</v>
      </c>
      <c r="H55" s="173"/>
      <c r="I55" s="81" t="s">
        <v>24</v>
      </c>
      <c r="J55" s="173" t="s">
        <v>458</v>
      </c>
      <c r="K55" s="173"/>
      <c r="L55" s="81" t="s">
        <v>25</v>
      </c>
      <c r="M55" s="173" t="s">
        <v>375</v>
      </c>
      <c r="N55" s="173"/>
      <c r="O55" s="81" t="s">
        <v>26</v>
      </c>
      <c r="P55" s="173" t="s">
        <v>191</v>
      </c>
      <c r="Q55" s="173"/>
    </row>
    <row r="56" spans="2:22" s="82" customFormat="1" ht="11.25">
      <c r="B56" s="79"/>
      <c r="C56" s="80"/>
      <c r="D56" s="80"/>
      <c r="E56" s="83"/>
      <c r="F56" s="81" t="s">
        <v>154</v>
      </c>
      <c r="G56" s="173" t="s">
        <v>190</v>
      </c>
      <c r="H56" s="173"/>
      <c r="I56" s="81" t="s">
        <v>155</v>
      </c>
      <c r="J56" s="173" t="s">
        <v>456</v>
      </c>
      <c r="K56" s="173"/>
      <c r="L56" s="81" t="s">
        <v>27</v>
      </c>
      <c r="M56" s="173" t="s">
        <v>468</v>
      </c>
      <c r="N56" s="173"/>
      <c r="O56" s="81" t="s">
        <v>28</v>
      </c>
      <c r="P56" s="173" t="s">
        <v>460</v>
      </c>
      <c r="Q56" s="173"/>
      <c r="S56" s="174" t="s">
        <v>10</v>
      </c>
      <c r="T56" s="174"/>
      <c r="U56" s="3">
        <v>36</v>
      </c>
    </row>
    <row r="57" spans="2:22" ht="13.5" customHeight="1">
      <c r="B57" s="198" t="s">
        <v>11</v>
      </c>
      <c r="C57" s="199"/>
      <c r="D57" s="199"/>
      <c r="E57" s="200"/>
      <c r="F57" s="84">
        <v>1</v>
      </c>
      <c r="G57" s="84">
        <v>2</v>
      </c>
      <c r="H57" s="84">
        <v>3</v>
      </c>
      <c r="I57" s="84">
        <v>4</v>
      </c>
      <c r="J57" s="84">
        <v>5</v>
      </c>
      <c r="K57" s="84">
        <v>6</v>
      </c>
      <c r="L57" s="84">
        <v>7</v>
      </c>
      <c r="M57" s="84">
        <v>8</v>
      </c>
      <c r="N57" s="84">
        <v>9</v>
      </c>
      <c r="O57" s="84">
        <v>10</v>
      </c>
      <c r="P57" s="84">
        <v>11</v>
      </c>
      <c r="Q57" s="84">
        <v>12</v>
      </c>
      <c r="R57" s="84">
        <v>13</v>
      </c>
      <c r="S57" s="84">
        <v>14</v>
      </c>
      <c r="T57" s="85" t="s">
        <v>12</v>
      </c>
      <c r="U57" s="86"/>
    </row>
    <row r="58" spans="2:22" ht="17.25">
      <c r="B58" s="190" t="str">
        <f>IF(V58="","",VLOOKUP(V58,'3号'!$B$13:$Q$107,2))</f>
        <v>松戸ＪＳＬブルーレイズ</v>
      </c>
      <c r="C58" s="191"/>
      <c r="D58" s="191"/>
      <c r="E58" s="192"/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/>
      <c r="N58" s="171"/>
      <c r="O58" s="171"/>
      <c r="P58" s="171"/>
      <c r="Q58" s="171"/>
      <c r="R58" s="171"/>
      <c r="S58" s="171"/>
      <c r="T58" s="171">
        <f>IF(B58="","",SUM(F58:S58))</f>
        <v>0</v>
      </c>
      <c r="V58" s="87">
        <v>24</v>
      </c>
    </row>
    <row r="59" spans="2:22" s="82" customFormat="1" ht="11.25">
      <c r="B59" s="195" t="str">
        <f>IF(V58="","",VLOOKUP(V58,'3号'!$B$13:$Q$107,13))</f>
        <v>(千　葉)</v>
      </c>
      <c r="C59" s="196"/>
      <c r="D59" s="196"/>
      <c r="E59" s="197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2:22" ht="17.25">
      <c r="B60" s="190" t="str">
        <f>IF(V60="","",VLOOKUP(V60,'3号'!$B$13:$Q$107,2))</f>
        <v>明石ウエストクラブ</v>
      </c>
      <c r="C60" s="191"/>
      <c r="D60" s="191"/>
      <c r="E60" s="192"/>
      <c r="F60" s="171">
        <v>0</v>
      </c>
      <c r="G60" s="171">
        <v>0</v>
      </c>
      <c r="H60" s="171">
        <v>3</v>
      </c>
      <c r="I60" s="171">
        <v>0</v>
      </c>
      <c r="J60" s="171">
        <v>0</v>
      </c>
      <c r="K60" s="171">
        <v>0</v>
      </c>
      <c r="L60" s="171" t="s">
        <v>397</v>
      </c>
      <c r="M60" s="171"/>
      <c r="N60" s="171"/>
      <c r="O60" s="171"/>
      <c r="P60" s="171"/>
      <c r="Q60" s="171"/>
      <c r="R60" s="171"/>
      <c r="S60" s="171"/>
      <c r="T60" s="171">
        <f>IF(B60="","",SUM(F60:S60))</f>
        <v>3</v>
      </c>
      <c r="V60" s="87">
        <v>19</v>
      </c>
    </row>
    <row r="61" spans="2:22" s="82" customFormat="1" ht="11.25" customHeight="1">
      <c r="B61" s="195" t="str">
        <f>IF(V60="","",VLOOKUP(V60,'3号'!$B$13:$Q$107,13))</f>
        <v>(兵　庫)</v>
      </c>
      <c r="C61" s="196"/>
      <c r="D61" s="196"/>
      <c r="E61" s="197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</row>
    <row r="62" spans="2:22" ht="14.25">
      <c r="B62" s="88" t="s">
        <v>13</v>
      </c>
      <c r="C62" s="88"/>
      <c r="D62" s="88"/>
      <c r="E62" s="93" t="s">
        <v>14</v>
      </c>
      <c r="F62" s="4" t="s">
        <v>463</v>
      </c>
      <c r="G62" s="94" t="s">
        <v>461</v>
      </c>
      <c r="H62" s="94"/>
      <c r="I62" s="94"/>
      <c r="J62" s="94"/>
      <c r="K62" s="94"/>
      <c r="L62" s="94"/>
      <c r="M62" s="6"/>
      <c r="N62" s="89" t="s">
        <v>15</v>
      </c>
      <c r="O62" s="177" t="s">
        <v>465</v>
      </c>
      <c r="P62" s="177"/>
      <c r="Q62" s="177"/>
      <c r="R62" s="177"/>
      <c r="S62" s="177"/>
      <c r="T62" s="6"/>
    </row>
    <row r="63" spans="2:22" ht="14.25">
      <c r="B63" s="90" t="s">
        <v>16</v>
      </c>
      <c r="C63" s="90"/>
      <c r="D63" s="95"/>
      <c r="E63" s="95" t="s">
        <v>17</v>
      </c>
      <c r="F63" s="8" t="s">
        <v>464</v>
      </c>
      <c r="G63" s="95" t="s">
        <v>462</v>
      </c>
      <c r="H63" s="95"/>
      <c r="I63" s="95"/>
      <c r="J63" s="95"/>
      <c r="K63" s="95"/>
      <c r="L63" s="95"/>
      <c r="M63" s="10"/>
      <c r="N63" s="10" t="s">
        <v>15</v>
      </c>
      <c r="O63" s="178" t="s">
        <v>466</v>
      </c>
      <c r="P63" s="178"/>
      <c r="Q63" s="178"/>
      <c r="R63" s="178"/>
      <c r="S63" s="178"/>
      <c r="T63" s="11"/>
    </row>
    <row r="64" spans="2:22" s="1" customFormat="1" ht="12">
      <c r="B64" s="90"/>
      <c r="C64" s="181" t="s">
        <v>14</v>
      </c>
      <c r="D64" s="179" t="s">
        <v>18</v>
      </c>
      <c r="E64" s="179"/>
      <c r="F64" s="91"/>
      <c r="G64" s="91"/>
      <c r="H64" s="91"/>
      <c r="I64" s="91"/>
      <c r="J64" s="91"/>
      <c r="K64" s="91"/>
      <c r="L64" s="91"/>
      <c r="M64" s="91"/>
      <c r="N64" s="179" t="s">
        <v>19</v>
      </c>
      <c r="O64" s="179"/>
      <c r="P64" s="95"/>
      <c r="Q64" s="91"/>
      <c r="R64" s="91"/>
      <c r="S64" s="91"/>
      <c r="T64" s="91"/>
    </row>
    <row r="65" spans="2:20" s="1" customFormat="1" ht="12">
      <c r="B65" s="180" t="s">
        <v>20</v>
      </c>
      <c r="C65" s="187"/>
      <c r="D65" s="186" t="s">
        <v>21</v>
      </c>
      <c r="E65" s="186"/>
      <c r="F65" s="188"/>
      <c r="G65" s="188"/>
      <c r="H65" s="188"/>
      <c r="I65" s="188"/>
      <c r="J65" s="188"/>
      <c r="K65" s="188"/>
      <c r="L65" s="188"/>
      <c r="M65" s="92"/>
      <c r="N65" s="92"/>
      <c r="O65" s="92"/>
      <c r="P65" s="92"/>
      <c r="Q65" s="92"/>
      <c r="R65" s="92"/>
      <c r="S65" s="92"/>
      <c r="T65" s="92"/>
    </row>
    <row r="66" spans="2:20" s="1" customFormat="1" ht="12">
      <c r="B66" s="180"/>
      <c r="C66" s="180" t="s">
        <v>17</v>
      </c>
      <c r="D66" s="95" t="s">
        <v>18</v>
      </c>
      <c r="E66" s="95"/>
      <c r="F66" s="95"/>
      <c r="G66" s="95"/>
      <c r="H66" s="95"/>
      <c r="I66" s="95"/>
      <c r="J66" s="95"/>
      <c r="K66" s="95"/>
      <c r="L66" s="95"/>
      <c r="M66" s="95"/>
      <c r="N66" s="179" t="s">
        <v>19</v>
      </c>
      <c r="O66" s="179"/>
      <c r="P66" s="95" t="s">
        <v>467</v>
      </c>
      <c r="Q66" s="95"/>
      <c r="R66" s="95"/>
      <c r="S66" s="95"/>
      <c r="T66" s="95"/>
    </row>
    <row r="67" spans="2:20" s="1" customFormat="1" ht="12">
      <c r="B67" s="90"/>
      <c r="C67" s="181"/>
      <c r="D67" s="179" t="s">
        <v>21</v>
      </c>
      <c r="E67" s="179"/>
      <c r="F67" s="189"/>
      <c r="G67" s="189"/>
      <c r="H67" s="189"/>
      <c r="I67" s="189"/>
      <c r="J67" s="189"/>
      <c r="K67" s="189"/>
      <c r="L67" s="189"/>
      <c r="M67" s="91"/>
      <c r="P67" s="91"/>
      <c r="Q67" s="91"/>
      <c r="R67" s="91"/>
      <c r="S67" s="91"/>
      <c r="T67" s="91"/>
    </row>
    <row r="68" spans="2:20" ht="14.25">
      <c r="B68" s="95" t="s">
        <v>22</v>
      </c>
      <c r="C68" s="95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</sheetData>
  <mergeCells count="265">
    <mergeCell ref="B1:N1"/>
    <mergeCell ref="O1:T1"/>
    <mergeCell ref="H3:I3"/>
    <mergeCell ref="J3:L3"/>
    <mergeCell ref="M3:N3"/>
    <mergeCell ref="O3:S3"/>
    <mergeCell ref="G7:H7"/>
    <mergeCell ref="J7:K7"/>
    <mergeCell ref="M7:N7"/>
    <mergeCell ref="P7:Q7"/>
    <mergeCell ref="S7:T7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P11:P12"/>
    <mergeCell ref="Q11:Q12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B16:B17"/>
    <mergeCell ref="D16:E16"/>
    <mergeCell ref="F16:L16"/>
    <mergeCell ref="C17:C18"/>
    <mergeCell ref="N17:O17"/>
    <mergeCell ref="D18:E18"/>
    <mergeCell ref="G13:L13"/>
    <mergeCell ref="O13:S13"/>
    <mergeCell ref="G14:L14"/>
    <mergeCell ref="O14:S14"/>
    <mergeCell ref="C15:C16"/>
    <mergeCell ref="D15:E15"/>
    <mergeCell ref="N15:O15"/>
    <mergeCell ref="P23:Q23"/>
    <mergeCell ref="S23:T23"/>
    <mergeCell ref="B24:E24"/>
    <mergeCell ref="Q21:R21"/>
    <mergeCell ref="S21:T21"/>
    <mergeCell ref="G22:H22"/>
    <mergeCell ref="J22:K22"/>
    <mergeCell ref="M22:N22"/>
    <mergeCell ref="P22:Q22"/>
    <mergeCell ref="E21:F21"/>
    <mergeCell ref="G21:H21"/>
    <mergeCell ref="I21:J21"/>
    <mergeCell ref="K21:L21"/>
    <mergeCell ref="M21:N21"/>
    <mergeCell ref="O21:P21"/>
    <mergeCell ref="B25:E25"/>
    <mergeCell ref="F25:F26"/>
    <mergeCell ref="G25:G26"/>
    <mergeCell ref="H25:H26"/>
    <mergeCell ref="I25:I26"/>
    <mergeCell ref="J25:J26"/>
    <mergeCell ref="G23:H23"/>
    <mergeCell ref="J23:K23"/>
    <mergeCell ref="M23:N23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G29:L29"/>
    <mergeCell ref="O29:S29"/>
    <mergeCell ref="G30:L30"/>
    <mergeCell ref="O30:S30"/>
    <mergeCell ref="C31:C32"/>
    <mergeCell ref="D31:E31"/>
    <mergeCell ref="N31:O31"/>
    <mergeCell ref="P27:P28"/>
    <mergeCell ref="Q27:Q28"/>
    <mergeCell ref="R27:R28"/>
    <mergeCell ref="S27:S28"/>
    <mergeCell ref="B32:B33"/>
    <mergeCell ref="D32:E32"/>
    <mergeCell ref="C33:C34"/>
    <mergeCell ref="N33:O33"/>
    <mergeCell ref="D34:E34"/>
    <mergeCell ref="E38:F38"/>
    <mergeCell ref="G38:H38"/>
    <mergeCell ref="I38:J38"/>
    <mergeCell ref="K38:L38"/>
    <mergeCell ref="M38:N38"/>
    <mergeCell ref="G40:H40"/>
    <mergeCell ref="J40:K40"/>
    <mergeCell ref="M40:N40"/>
    <mergeCell ref="P40:Q40"/>
    <mergeCell ref="S40:T40"/>
    <mergeCell ref="B41:E41"/>
    <mergeCell ref="O38:P38"/>
    <mergeCell ref="Q38:R38"/>
    <mergeCell ref="S38:T38"/>
    <mergeCell ref="G39:H39"/>
    <mergeCell ref="J39:K39"/>
    <mergeCell ref="M39:N39"/>
    <mergeCell ref="P39:Q39"/>
    <mergeCell ref="Q42:Q43"/>
    <mergeCell ref="R42:R43"/>
    <mergeCell ref="S42:S43"/>
    <mergeCell ref="T42:T43"/>
    <mergeCell ref="B43:E43"/>
    <mergeCell ref="B44:E44"/>
    <mergeCell ref="F44:F45"/>
    <mergeCell ref="G44:G45"/>
    <mergeCell ref="H44:H45"/>
    <mergeCell ref="I44:I45"/>
    <mergeCell ref="K42:K43"/>
    <mergeCell ref="L42:L43"/>
    <mergeCell ref="M42:M43"/>
    <mergeCell ref="N42:N43"/>
    <mergeCell ref="O42:O43"/>
    <mergeCell ref="P42:P43"/>
    <mergeCell ref="B42:E42"/>
    <mergeCell ref="F42:F43"/>
    <mergeCell ref="G42:G43"/>
    <mergeCell ref="H42:H43"/>
    <mergeCell ref="I42:I43"/>
    <mergeCell ref="J42:J43"/>
    <mergeCell ref="P44:P45"/>
    <mergeCell ref="Q44:Q45"/>
    <mergeCell ref="R44:R45"/>
    <mergeCell ref="S44:S45"/>
    <mergeCell ref="T44:T45"/>
    <mergeCell ref="B45:E45"/>
    <mergeCell ref="J44:J45"/>
    <mergeCell ref="K44:K45"/>
    <mergeCell ref="L44:L45"/>
    <mergeCell ref="M44:M45"/>
    <mergeCell ref="N44:N45"/>
    <mergeCell ref="O44:O45"/>
    <mergeCell ref="B49:B50"/>
    <mergeCell ref="D49:E49"/>
    <mergeCell ref="F49:L49"/>
    <mergeCell ref="C50:C51"/>
    <mergeCell ref="F50:L50"/>
    <mergeCell ref="N50:O50"/>
    <mergeCell ref="D51:E51"/>
    <mergeCell ref="G46:L46"/>
    <mergeCell ref="O46:S46"/>
    <mergeCell ref="G47:L47"/>
    <mergeCell ref="O47:S47"/>
    <mergeCell ref="C48:C49"/>
    <mergeCell ref="D48:E48"/>
    <mergeCell ref="N48:O48"/>
    <mergeCell ref="G56:H56"/>
    <mergeCell ref="J56:K56"/>
    <mergeCell ref="M56:N56"/>
    <mergeCell ref="P56:Q56"/>
    <mergeCell ref="S56:T56"/>
    <mergeCell ref="B57:E57"/>
    <mergeCell ref="Q54:R54"/>
    <mergeCell ref="S54:T54"/>
    <mergeCell ref="G55:H55"/>
    <mergeCell ref="J55:K55"/>
    <mergeCell ref="M55:N55"/>
    <mergeCell ref="P55:Q55"/>
    <mergeCell ref="E54:F54"/>
    <mergeCell ref="G54:H54"/>
    <mergeCell ref="I54:J54"/>
    <mergeCell ref="K54:L54"/>
    <mergeCell ref="M54:N54"/>
    <mergeCell ref="O54:P54"/>
    <mergeCell ref="Q58:Q59"/>
    <mergeCell ref="R58:R59"/>
    <mergeCell ref="S58:S59"/>
    <mergeCell ref="T58:T59"/>
    <mergeCell ref="B59:E59"/>
    <mergeCell ref="B60:E60"/>
    <mergeCell ref="F60:F61"/>
    <mergeCell ref="G60:G61"/>
    <mergeCell ref="H60:H61"/>
    <mergeCell ref="I60:I61"/>
    <mergeCell ref="K58:K59"/>
    <mergeCell ref="L58:L59"/>
    <mergeCell ref="M58:M59"/>
    <mergeCell ref="N58:N59"/>
    <mergeCell ref="O58:O59"/>
    <mergeCell ref="P58:P59"/>
    <mergeCell ref="B58:E58"/>
    <mergeCell ref="F58:F59"/>
    <mergeCell ref="G58:G59"/>
    <mergeCell ref="H58:H59"/>
    <mergeCell ref="I58:I59"/>
    <mergeCell ref="J58:J59"/>
    <mergeCell ref="P60:P61"/>
    <mergeCell ref="Q60:Q61"/>
    <mergeCell ref="R60:R61"/>
    <mergeCell ref="S60:S61"/>
    <mergeCell ref="T60:T61"/>
    <mergeCell ref="B61:E61"/>
    <mergeCell ref="J60:J61"/>
    <mergeCell ref="K60:K61"/>
    <mergeCell ref="L60:L61"/>
    <mergeCell ref="M60:M61"/>
    <mergeCell ref="N60:N61"/>
    <mergeCell ref="O60:O61"/>
    <mergeCell ref="D67:E67"/>
    <mergeCell ref="F67:L67"/>
    <mergeCell ref="O62:S62"/>
    <mergeCell ref="O63:S63"/>
    <mergeCell ref="C64:C65"/>
    <mergeCell ref="D64:E64"/>
    <mergeCell ref="N64:O64"/>
    <mergeCell ref="B65:B66"/>
    <mergeCell ref="D65:E65"/>
    <mergeCell ref="F65:L65"/>
    <mergeCell ref="C66:C67"/>
    <mergeCell ref="N66:O66"/>
  </mergeCells>
  <phoneticPr fontId="2"/>
  <dataValidations count="2">
    <dataValidation imeMode="on" allowBlank="1" showInputMessage="1" showErrorMessage="1" sqref="B1:B2 P2:T2 D2:N2 E13:E14 O1:O2 M3 E15:F18 P31:S34 P48:S51 E29:E30 N29:O33 E31:F34 P15:S18 E46:E47 N46:O50 E48:F51 I31:L33 G46:G48 E62:E63 N62:O66 E64:F67 P64:S67 G17:I18 M13:O17 G51:H51 G29:G34 M29:M34 M46:M51 H31:H34 H48:L48 G66:L66 T46:T51 T13:T18 T29:T34 T62:T67 M62:M67 G62:L64 G13:G15 H15:L15 J17:L17"/>
    <dataValidation imeMode="off" allowBlank="1" showInputMessage="1" showErrorMessage="1" sqref="F9:T9 F60:T60 F11:T11 F25:T25 F42:T42 F27:T27 F58:T58 F44:T44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topLeftCell="A25" zoomScaleNormal="100" workbookViewId="0">
      <selection activeCell="M57" sqref="M57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436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437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183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444</v>
      </c>
      <c r="C5" s="78"/>
      <c r="D5" s="78"/>
      <c r="E5" s="185" t="s">
        <v>7</v>
      </c>
      <c r="F5" s="185"/>
      <c r="G5" s="182">
        <v>0.37638888888888888</v>
      </c>
      <c r="H5" s="182"/>
      <c r="I5" s="185" t="s">
        <v>8</v>
      </c>
      <c r="J5" s="185"/>
      <c r="K5" s="182">
        <v>0.4381944444444445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6.1805555555555614E-2</v>
      </c>
      <c r="T5" s="182"/>
    </row>
    <row r="6" spans="2:22" s="82" customFormat="1" ht="11.25">
      <c r="B6" s="79"/>
      <c r="C6" s="80"/>
      <c r="D6" s="80"/>
      <c r="E6" s="106"/>
      <c r="F6" s="106" t="s">
        <v>23</v>
      </c>
      <c r="G6" s="173" t="s">
        <v>474</v>
      </c>
      <c r="H6" s="173"/>
      <c r="I6" s="106" t="s">
        <v>24</v>
      </c>
      <c r="J6" s="173" t="s">
        <v>475</v>
      </c>
      <c r="K6" s="173"/>
      <c r="L6" s="106" t="s">
        <v>25</v>
      </c>
      <c r="M6" s="173" t="s">
        <v>476</v>
      </c>
      <c r="N6" s="173"/>
      <c r="O6" s="106" t="s">
        <v>26</v>
      </c>
      <c r="P6" s="173" t="s">
        <v>477</v>
      </c>
      <c r="Q6" s="173"/>
    </row>
    <row r="7" spans="2:22" s="82" customFormat="1" ht="11.25">
      <c r="B7" s="79"/>
      <c r="C7" s="80"/>
      <c r="D7" s="80"/>
      <c r="E7" s="83"/>
      <c r="F7" s="106" t="s">
        <v>154</v>
      </c>
      <c r="G7" s="173" t="s">
        <v>478</v>
      </c>
      <c r="H7" s="173"/>
      <c r="I7" s="106" t="s">
        <v>155</v>
      </c>
      <c r="J7" s="173" t="s">
        <v>479</v>
      </c>
      <c r="K7" s="173"/>
      <c r="L7" s="106" t="s">
        <v>27</v>
      </c>
      <c r="M7" s="173" t="s">
        <v>480</v>
      </c>
      <c r="N7" s="173"/>
      <c r="O7" s="106" t="s">
        <v>28</v>
      </c>
      <c r="P7" s="173" t="s">
        <v>481</v>
      </c>
      <c r="Q7" s="173"/>
      <c r="S7" s="174" t="s">
        <v>10</v>
      </c>
      <c r="T7" s="174"/>
      <c r="U7" s="3">
        <v>37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IF(V9="","",VLOOKUP(V9,'3号'!$AP$13:$BE$107,2))</f>
        <v>十河パイレーツ
スポーツ少年団</v>
      </c>
      <c r="C9" s="191"/>
      <c r="D9" s="191"/>
      <c r="E9" s="192"/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1</v>
      </c>
      <c r="M9" s="171"/>
      <c r="N9" s="171"/>
      <c r="O9" s="171"/>
      <c r="P9" s="171"/>
      <c r="Q9" s="171"/>
      <c r="R9" s="171"/>
      <c r="S9" s="171"/>
      <c r="T9" s="171">
        <f>IF(B9="","",SUM(F9:S9))</f>
        <v>1</v>
      </c>
      <c r="V9" s="87">
        <v>29</v>
      </c>
    </row>
    <row r="10" spans="2:22" s="82" customFormat="1" ht="11.25">
      <c r="B10" s="195" t="str">
        <f>IF(V9="","",VLOOKUP(V9,'3号'!$AP$13:$BE$107,13))</f>
        <v>(香　川)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IF(V11="","",VLOOKUP(V11,'3号'!$AP$13:$BE$107,2))</f>
        <v>桜井スポーツ少年団</v>
      </c>
      <c r="C11" s="191"/>
      <c r="D11" s="191"/>
      <c r="E11" s="192"/>
      <c r="F11" s="171">
        <v>3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 t="s">
        <v>469</v>
      </c>
      <c r="M11" s="171"/>
      <c r="N11" s="171"/>
      <c r="O11" s="171"/>
      <c r="P11" s="171"/>
      <c r="Q11" s="171"/>
      <c r="R11" s="171"/>
      <c r="S11" s="171"/>
      <c r="T11" s="171">
        <f>IF(B11="","",SUM(F11:S11))</f>
        <v>3</v>
      </c>
      <c r="V11" s="87">
        <v>26</v>
      </c>
    </row>
    <row r="12" spans="2:22" s="82" customFormat="1" ht="11.25" customHeight="1">
      <c r="B12" s="195" t="str">
        <f>IF(V11="","",VLOOKUP(V11,'3号'!$AP$13:$BE$107,13))</f>
        <v>(愛　知)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105" t="s">
        <v>14</v>
      </c>
      <c r="F13" s="4" t="s">
        <v>245</v>
      </c>
      <c r="G13" s="175" t="s">
        <v>470</v>
      </c>
      <c r="H13" s="175"/>
      <c r="I13" s="175"/>
      <c r="J13" s="175"/>
      <c r="K13" s="175"/>
      <c r="L13" s="175"/>
      <c r="M13" s="6"/>
      <c r="N13" s="89" t="s">
        <v>15</v>
      </c>
      <c r="O13" s="177" t="s">
        <v>473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109"/>
      <c r="E14" s="109" t="s">
        <v>17</v>
      </c>
      <c r="F14" s="8" t="s">
        <v>246</v>
      </c>
      <c r="G14" s="176" t="s">
        <v>471</v>
      </c>
      <c r="H14" s="176"/>
      <c r="I14" s="176"/>
      <c r="J14" s="176"/>
      <c r="K14" s="176"/>
      <c r="L14" s="176"/>
      <c r="M14" s="10"/>
      <c r="N14" s="10" t="s">
        <v>15</v>
      </c>
      <c r="O14" s="178" t="s">
        <v>472</v>
      </c>
      <c r="P14" s="178"/>
      <c r="Q14" s="178"/>
      <c r="R14" s="178"/>
      <c r="S14" s="178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107"/>
      <c r="G15" s="107"/>
      <c r="H15" s="107"/>
      <c r="I15" s="107"/>
      <c r="J15" s="107"/>
      <c r="K15" s="107"/>
      <c r="L15" s="107"/>
      <c r="M15" s="107"/>
      <c r="N15" s="179" t="s">
        <v>19</v>
      </c>
      <c r="O15" s="179"/>
      <c r="P15" s="109"/>
      <c r="Q15" s="107"/>
      <c r="R15" s="107"/>
      <c r="S15" s="107"/>
      <c r="T15" s="107"/>
    </row>
    <row r="16" spans="2:22" s="1" customFormat="1" ht="12">
      <c r="B16" s="180" t="s">
        <v>20</v>
      </c>
      <c r="C16" s="187"/>
      <c r="D16" s="186" t="s">
        <v>21</v>
      </c>
      <c r="E16" s="186"/>
      <c r="F16" s="188"/>
      <c r="G16" s="188"/>
      <c r="H16" s="188"/>
      <c r="I16" s="188"/>
      <c r="J16" s="188"/>
      <c r="K16" s="188"/>
      <c r="L16" s="188"/>
      <c r="M16" s="108"/>
      <c r="N16" s="108"/>
      <c r="O16" s="108"/>
      <c r="P16" s="108"/>
      <c r="Q16" s="108"/>
      <c r="R16" s="108"/>
      <c r="S16" s="108"/>
      <c r="T16" s="108"/>
    </row>
    <row r="17" spans="2:22" s="1" customFormat="1" ht="12">
      <c r="B17" s="180"/>
      <c r="C17" s="180" t="s">
        <v>17</v>
      </c>
      <c r="D17" s="109" t="s">
        <v>18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79" t="s">
        <v>19</v>
      </c>
      <c r="O17" s="179"/>
      <c r="P17" s="109"/>
      <c r="Q17" s="109"/>
      <c r="R17" s="109"/>
      <c r="S17" s="109"/>
      <c r="T17" s="109"/>
    </row>
    <row r="18" spans="2:22" s="1" customFormat="1" ht="12">
      <c r="B18" s="90"/>
      <c r="C18" s="181"/>
      <c r="D18" s="179" t="s">
        <v>21</v>
      </c>
      <c r="E18" s="179"/>
      <c r="F18" s="107"/>
      <c r="G18" s="107"/>
      <c r="H18" s="107"/>
      <c r="I18" s="107"/>
      <c r="P18" s="107"/>
      <c r="Q18" s="107"/>
      <c r="R18" s="107"/>
      <c r="S18" s="107"/>
      <c r="T18" s="107"/>
    </row>
    <row r="19" spans="2:22" ht="14.25">
      <c r="B19" s="109" t="s">
        <v>22</v>
      </c>
      <c r="C19" s="109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109"/>
      <c r="C20" s="109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">
        <v>444</v>
      </c>
      <c r="C21" s="78"/>
      <c r="D21" s="78"/>
      <c r="E21" s="185" t="s">
        <v>7</v>
      </c>
      <c r="F21" s="185"/>
      <c r="G21" s="182">
        <v>0.45833333333333331</v>
      </c>
      <c r="H21" s="182"/>
      <c r="I21" s="185" t="s">
        <v>8</v>
      </c>
      <c r="J21" s="185"/>
      <c r="K21" s="182">
        <v>0.51180555555555551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5.3472222222222199E-2</v>
      </c>
      <c r="T21" s="182"/>
    </row>
    <row r="22" spans="2:22" s="82" customFormat="1" ht="11.25">
      <c r="B22" s="79"/>
      <c r="C22" s="80"/>
      <c r="D22" s="80"/>
      <c r="E22" s="106"/>
      <c r="F22" s="106" t="s">
        <v>23</v>
      </c>
      <c r="G22" s="173" t="s">
        <v>479</v>
      </c>
      <c r="H22" s="173"/>
      <c r="I22" s="106" t="s">
        <v>24</v>
      </c>
      <c r="J22" s="173" t="s">
        <v>476</v>
      </c>
      <c r="K22" s="173"/>
      <c r="L22" s="106" t="s">
        <v>25</v>
      </c>
      <c r="M22" s="173" t="s">
        <v>477</v>
      </c>
      <c r="N22" s="173"/>
      <c r="O22" s="106" t="s">
        <v>26</v>
      </c>
      <c r="P22" s="173" t="s">
        <v>478</v>
      </c>
      <c r="Q22" s="173"/>
    </row>
    <row r="23" spans="2:22" s="82" customFormat="1" ht="11.25">
      <c r="B23" s="79"/>
      <c r="C23" s="80"/>
      <c r="D23" s="80"/>
      <c r="E23" s="83"/>
      <c r="F23" s="106" t="s">
        <v>154</v>
      </c>
      <c r="G23" s="173" t="s">
        <v>474</v>
      </c>
      <c r="H23" s="173"/>
      <c r="I23" s="106" t="s">
        <v>155</v>
      </c>
      <c r="J23" s="173" t="s">
        <v>475</v>
      </c>
      <c r="K23" s="173"/>
      <c r="L23" s="106" t="s">
        <v>27</v>
      </c>
      <c r="M23" s="173" t="s">
        <v>172</v>
      </c>
      <c r="N23" s="173"/>
      <c r="O23" s="106" t="s">
        <v>28</v>
      </c>
      <c r="P23" s="173" t="s">
        <v>487</v>
      </c>
      <c r="Q23" s="173"/>
      <c r="S23" s="174" t="s">
        <v>10</v>
      </c>
      <c r="T23" s="174"/>
      <c r="U23" s="3">
        <v>38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IF(V25="","",VLOOKUP(V25,'3号'!$AP$13:$BE$107,2))</f>
        <v>鞘ヶ谷スポーツ少年団</v>
      </c>
      <c r="C25" s="191"/>
      <c r="D25" s="191"/>
      <c r="E25" s="192"/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0</v>
      </c>
      <c r="V25" s="87">
        <v>32</v>
      </c>
    </row>
    <row r="26" spans="2:22" s="82" customFormat="1" ht="11.25" customHeight="1">
      <c r="B26" s="195" t="str">
        <f>IF(V25="","",VLOOKUP(V25,'3号'!$AP$13:$BE$107,13))</f>
        <v>(福　岡)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IF(V27="","",VLOOKUP(V27,'3号'!$AP$13:$BE$107,2))</f>
        <v>向洋新町ソフトボール
スポーツ少年団</v>
      </c>
      <c r="C27" s="191"/>
      <c r="D27" s="191"/>
      <c r="E27" s="192"/>
      <c r="F27" s="171">
        <v>1</v>
      </c>
      <c r="G27" s="171">
        <v>0</v>
      </c>
      <c r="H27" s="171">
        <v>0</v>
      </c>
      <c r="I27" s="171">
        <v>0</v>
      </c>
      <c r="J27" s="171">
        <v>1</v>
      </c>
      <c r="K27" s="171">
        <v>0</v>
      </c>
      <c r="L27" s="193" t="s">
        <v>469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2</v>
      </c>
      <c r="V27" s="87">
        <v>34</v>
      </c>
    </row>
    <row r="28" spans="2:22" s="82" customFormat="1" ht="11.25" customHeight="1">
      <c r="B28" s="195" t="str">
        <f>IF(V27="","",VLOOKUP(V27,'3号'!$AP$13:$BE$107,13))</f>
        <v>(広　島)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94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105" t="s">
        <v>14</v>
      </c>
      <c r="F29" s="4" t="s">
        <v>245</v>
      </c>
      <c r="G29" s="175" t="s">
        <v>482</v>
      </c>
      <c r="H29" s="175"/>
      <c r="I29" s="175"/>
      <c r="J29" s="175"/>
      <c r="K29" s="175"/>
      <c r="L29" s="175"/>
      <c r="M29" s="6"/>
      <c r="N29" s="89" t="s">
        <v>15</v>
      </c>
      <c r="O29" s="177" t="s">
        <v>484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109"/>
      <c r="E30" s="109" t="s">
        <v>17</v>
      </c>
      <c r="F30" s="8" t="s">
        <v>246</v>
      </c>
      <c r="G30" s="176" t="s">
        <v>483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485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107"/>
      <c r="G31" s="107"/>
      <c r="H31" s="107"/>
      <c r="I31" s="107"/>
      <c r="J31" s="107"/>
      <c r="K31" s="107"/>
      <c r="L31" s="107"/>
      <c r="M31" s="107"/>
      <c r="N31" s="179" t="s">
        <v>19</v>
      </c>
      <c r="O31" s="179"/>
      <c r="P31" s="109"/>
      <c r="Q31" s="107"/>
      <c r="R31" s="107"/>
      <c r="S31" s="107"/>
      <c r="T31" s="107"/>
    </row>
    <row r="32" spans="2:22" s="1" customFormat="1" ht="12">
      <c r="B32" s="180" t="s">
        <v>20</v>
      </c>
      <c r="C32" s="187"/>
      <c r="D32" s="186" t="s">
        <v>21</v>
      </c>
      <c r="E32" s="186"/>
      <c r="F32" s="105"/>
      <c r="G32" s="105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2:22" s="1" customFormat="1" ht="12">
      <c r="B33" s="180"/>
      <c r="C33" s="180" t="s">
        <v>17</v>
      </c>
      <c r="D33" s="109" t="s">
        <v>18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79" t="s">
        <v>19</v>
      </c>
      <c r="O33" s="179"/>
      <c r="P33" s="109"/>
      <c r="Q33" s="109"/>
      <c r="R33" s="109"/>
      <c r="S33" s="109"/>
      <c r="T33" s="109"/>
    </row>
    <row r="34" spans="2:22" s="1" customFormat="1" ht="12">
      <c r="B34" s="90"/>
      <c r="C34" s="181"/>
      <c r="D34" s="179" t="s">
        <v>21</v>
      </c>
      <c r="E34" s="179"/>
      <c r="F34" s="109" t="s">
        <v>486</v>
      </c>
      <c r="G34" s="107"/>
      <c r="H34" s="107"/>
      <c r="M34" s="107"/>
      <c r="P34" s="107"/>
      <c r="Q34" s="107"/>
      <c r="R34" s="107"/>
      <c r="S34" s="107"/>
      <c r="T34" s="107"/>
    </row>
    <row r="35" spans="2:22" ht="14.25">
      <c r="B35" s="109" t="s">
        <v>22</v>
      </c>
      <c r="C35" s="109"/>
      <c r="D35" s="1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4.25">
      <c r="B36" s="109"/>
      <c r="C36" s="109"/>
      <c r="D36" s="1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2" customHeight="1">
      <c r="B37" s="109"/>
      <c r="C37" s="109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" t="s">
        <v>5</v>
      </c>
    </row>
    <row r="38" spans="2:22" ht="14.25">
      <c r="B38" s="77" t="s">
        <v>444</v>
      </c>
      <c r="C38" s="78"/>
      <c r="D38" s="78"/>
      <c r="E38" s="185" t="s">
        <v>7</v>
      </c>
      <c r="F38" s="185"/>
      <c r="G38" s="182">
        <v>0.46875</v>
      </c>
      <c r="H38" s="182"/>
      <c r="I38" s="185" t="s">
        <v>8</v>
      </c>
      <c r="J38" s="185"/>
      <c r="K38" s="182">
        <v>0.51874999999999993</v>
      </c>
      <c r="L38" s="182"/>
      <c r="M38" s="183" t="s">
        <v>29</v>
      </c>
      <c r="N38" s="183"/>
      <c r="O38" s="184">
        <v>0</v>
      </c>
      <c r="P38" s="184"/>
      <c r="Q38" s="185" t="s">
        <v>9</v>
      </c>
      <c r="R38" s="185"/>
      <c r="S38" s="182">
        <f>K38-G38</f>
        <v>4.9999999999999933E-2</v>
      </c>
      <c r="T38" s="182"/>
    </row>
    <row r="39" spans="2:22" s="82" customFormat="1" ht="11.25">
      <c r="B39" s="79"/>
      <c r="C39" s="80"/>
      <c r="D39" s="80"/>
      <c r="E39" s="106"/>
      <c r="F39" s="106" t="s">
        <v>23</v>
      </c>
      <c r="G39" s="173" t="s">
        <v>495</v>
      </c>
      <c r="H39" s="173"/>
      <c r="I39" s="106" t="s">
        <v>24</v>
      </c>
      <c r="J39" s="173" t="s">
        <v>496</v>
      </c>
      <c r="K39" s="173"/>
      <c r="L39" s="106" t="s">
        <v>25</v>
      </c>
      <c r="M39" s="173" t="s">
        <v>497</v>
      </c>
      <c r="N39" s="173"/>
      <c r="O39" s="106" t="s">
        <v>26</v>
      </c>
      <c r="P39" s="173" t="s">
        <v>498</v>
      </c>
      <c r="Q39" s="173"/>
    </row>
    <row r="40" spans="2:22" s="82" customFormat="1" ht="11.25">
      <c r="B40" s="79"/>
      <c r="C40" s="80"/>
      <c r="D40" s="80"/>
      <c r="E40" s="83"/>
      <c r="F40" s="106" t="s">
        <v>154</v>
      </c>
      <c r="G40" s="173" t="s">
        <v>499</v>
      </c>
      <c r="H40" s="173"/>
      <c r="I40" s="106" t="s">
        <v>155</v>
      </c>
      <c r="J40" s="173" t="s">
        <v>500</v>
      </c>
      <c r="K40" s="173"/>
      <c r="L40" s="106" t="s">
        <v>27</v>
      </c>
      <c r="M40" s="173" t="s">
        <v>501</v>
      </c>
      <c r="N40" s="173"/>
      <c r="O40" s="106" t="s">
        <v>28</v>
      </c>
      <c r="P40" s="173" t="s">
        <v>502</v>
      </c>
      <c r="Q40" s="173"/>
      <c r="S40" s="174" t="s">
        <v>10</v>
      </c>
      <c r="T40" s="174"/>
      <c r="U40" s="3">
        <v>39</v>
      </c>
    </row>
    <row r="41" spans="2:22" ht="13.5" customHeight="1">
      <c r="B41" s="198" t="s">
        <v>11</v>
      </c>
      <c r="C41" s="199"/>
      <c r="D41" s="199"/>
      <c r="E41" s="200"/>
      <c r="F41" s="84">
        <v>1</v>
      </c>
      <c r="G41" s="84">
        <v>2</v>
      </c>
      <c r="H41" s="84">
        <v>3</v>
      </c>
      <c r="I41" s="84">
        <v>4</v>
      </c>
      <c r="J41" s="84">
        <v>5</v>
      </c>
      <c r="K41" s="84">
        <v>6</v>
      </c>
      <c r="L41" s="84">
        <v>7</v>
      </c>
      <c r="M41" s="84">
        <v>8</v>
      </c>
      <c r="N41" s="84">
        <v>9</v>
      </c>
      <c r="O41" s="84">
        <v>10</v>
      </c>
      <c r="P41" s="84">
        <v>11</v>
      </c>
      <c r="Q41" s="84">
        <v>12</v>
      </c>
      <c r="R41" s="84">
        <v>13</v>
      </c>
      <c r="S41" s="84">
        <v>14</v>
      </c>
      <c r="T41" s="85" t="s">
        <v>12</v>
      </c>
      <c r="U41" s="86"/>
    </row>
    <row r="42" spans="2:22" ht="17.25">
      <c r="B42" s="190" t="str">
        <f>IF(V42="","",VLOOKUP(V42,'3号'!$AP$13:$BE$107,2))</f>
        <v>大軣ソフトボール
スポーツ少年団</v>
      </c>
      <c r="C42" s="191"/>
      <c r="D42" s="191"/>
      <c r="E42" s="192"/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/>
      <c r="N42" s="171"/>
      <c r="O42" s="171"/>
      <c r="P42" s="171"/>
      <c r="Q42" s="171"/>
      <c r="R42" s="171"/>
      <c r="S42" s="171"/>
      <c r="T42" s="171">
        <f>IF(B42="","",SUM(F42:S42))</f>
        <v>0</v>
      </c>
      <c r="V42" s="87">
        <v>40</v>
      </c>
    </row>
    <row r="43" spans="2:22" s="82" customFormat="1" ht="11.25">
      <c r="B43" s="195" t="str">
        <f>IF(V42="","",VLOOKUP(V42,'3号'!$AP$13:$BE$107,13))</f>
        <v>(鹿児島)</v>
      </c>
      <c r="C43" s="196"/>
      <c r="D43" s="196"/>
      <c r="E43" s="197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</row>
    <row r="44" spans="2:22" ht="17.25">
      <c r="B44" s="190" t="str">
        <f>IF(V44="","",VLOOKUP(V44,'3号'!$AP$13:$BE$107,2))</f>
        <v>徳倉パワーズソフト
ボールスポーツ少年団</v>
      </c>
      <c r="C44" s="191"/>
      <c r="D44" s="191"/>
      <c r="E44" s="192"/>
      <c r="F44" s="171">
        <v>0</v>
      </c>
      <c r="G44" s="171">
        <v>1</v>
      </c>
      <c r="H44" s="171">
        <v>0</v>
      </c>
      <c r="I44" s="171">
        <v>0</v>
      </c>
      <c r="J44" s="171">
        <v>0</v>
      </c>
      <c r="K44" s="171">
        <v>1</v>
      </c>
      <c r="L44" s="171" t="s">
        <v>488</v>
      </c>
      <c r="M44" s="171"/>
      <c r="N44" s="171"/>
      <c r="O44" s="171"/>
      <c r="P44" s="171"/>
      <c r="Q44" s="171"/>
      <c r="R44" s="171"/>
      <c r="S44" s="171"/>
      <c r="T44" s="171">
        <f>IF(B44="","",SUM(F44:S44))</f>
        <v>2</v>
      </c>
      <c r="V44" s="87">
        <v>37</v>
      </c>
    </row>
    <row r="45" spans="2:22" s="82" customFormat="1" ht="11.25" customHeight="1">
      <c r="B45" s="195" t="str">
        <f>IF(V44="","",VLOOKUP(V44,'3号'!$AP$13:$BE$107,13))</f>
        <v>(静　岡)</v>
      </c>
      <c r="C45" s="196"/>
      <c r="D45" s="196"/>
      <c r="E45" s="197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2:22" ht="14.25">
      <c r="B46" s="88" t="s">
        <v>13</v>
      </c>
      <c r="C46" s="88"/>
      <c r="D46" s="88"/>
      <c r="E46" s="105" t="s">
        <v>14</v>
      </c>
      <c r="F46" s="4" t="s">
        <v>489</v>
      </c>
      <c r="G46" s="210" t="s">
        <v>491</v>
      </c>
      <c r="H46" s="175"/>
      <c r="I46" s="175"/>
      <c r="J46" s="175"/>
      <c r="K46" s="175"/>
      <c r="L46" s="175"/>
      <c r="M46" s="6"/>
      <c r="N46" s="89" t="s">
        <v>15</v>
      </c>
      <c r="O46" s="177" t="s">
        <v>492</v>
      </c>
      <c r="P46" s="177"/>
      <c r="Q46" s="177"/>
      <c r="R46" s="177"/>
      <c r="S46" s="177"/>
      <c r="T46" s="6"/>
    </row>
    <row r="47" spans="2:22" ht="14.25">
      <c r="B47" s="90" t="s">
        <v>16</v>
      </c>
      <c r="C47" s="90"/>
      <c r="D47" s="109"/>
      <c r="E47" s="109" t="s">
        <v>17</v>
      </c>
      <c r="F47" s="8" t="s">
        <v>490</v>
      </c>
      <c r="G47" s="176" t="s">
        <v>493</v>
      </c>
      <c r="H47" s="176"/>
      <c r="I47" s="176"/>
      <c r="J47" s="176"/>
      <c r="K47" s="176"/>
      <c r="L47" s="176"/>
      <c r="M47" s="10"/>
      <c r="N47" s="10" t="s">
        <v>15</v>
      </c>
      <c r="O47" s="178" t="s">
        <v>494</v>
      </c>
      <c r="P47" s="178"/>
      <c r="Q47" s="178"/>
      <c r="R47" s="178"/>
      <c r="S47" s="178"/>
      <c r="T47" s="11"/>
    </row>
    <row r="48" spans="2:22" s="1" customFormat="1" ht="12">
      <c r="B48" s="90"/>
      <c r="C48" s="181" t="s">
        <v>14</v>
      </c>
      <c r="D48" s="179" t="s">
        <v>18</v>
      </c>
      <c r="E48" s="179"/>
      <c r="F48" s="107"/>
      <c r="G48" s="107"/>
      <c r="H48" s="107"/>
      <c r="I48" s="107"/>
      <c r="J48" s="107"/>
      <c r="K48" s="107"/>
      <c r="L48" s="107"/>
      <c r="M48" s="107"/>
      <c r="N48" s="179" t="s">
        <v>19</v>
      </c>
      <c r="O48" s="179"/>
      <c r="P48" s="109"/>
      <c r="Q48" s="107"/>
      <c r="R48" s="107"/>
      <c r="S48" s="107"/>
      <c r="T48" s="107"/>
    </row>
    <row r="49" spans="2:22" s="1" customFormat="1" ht="12">
      <c r="B49" s="180" t="s">
        <v>20</v>
      </c>
      <c r="C49" s="187"/>
      <c r="D49" s="186" t="s">
        <v>21</v>
      </c>
      <c r="E49" s="186"/>
      <c r="F49" s="188"/>
      <c r="G49" s="188"/>
      <c r="H49" s="188"/>
      <c r="I49" s="188"/>
      <c r="J49" s="188"/>
      <c r="K49" s="188"/>
      <c r="L49" s="188"/>
      <c r="M49" s="108"/>
      <c r="N49" s="108"/>
      <c r="O49" s="108"/>
      <c r="P49" s="108"/>
      <c r="Q49" s="108"/>
      <c r="R49" s="108"/>
      <c r="S49" s="108"/>
      <c r="T49" s="108"/>
    </row>
    <row r="50" spans="2:22" s="1" customFormat="1" ht="12">
      <c r="B50" s="180"/>
      <c r="C50" s="180" t="s">
        <v>17</v>
      </c>
      <c r="D50" s="109" t="s">
        <v>18</v>
      </c>
      <c r="E50" s="109"/>
      <c r="F50" s="178"/>
      <c r="G50" s="178"/>
      <c r="H50" s="178"/>
      <c r="I50" s="178"/>
      <c r="J50" s="178"/>
      <c r="K50" s="178"/>
      <c r="L50" s="178"/>
      <c r="M50" s="109"/>
      <c r="N50" s="179" t="s">
        <v>19</v>
      </c>
      <c r="O50" s="179"/>
      <c r="P50" s="109"/>
      <c r="Q50" s="109"/>
      <c r="R50" s="109"/>
      <c r="S50" s="109"/>
      <c r="T50" s="109"/>
    </row>
    <row r="51" spans="2:22" s="1" customFormat="1" ht="12">
      <c r="B51" s="90"/>
      <c r="C51" s="181"/>
      <c r="D51" s="179" t="s">
        <v>21</v>
      </c>
      <c r="E51" s="179"/>
      <c r="F51" s="107"/>
      <c r="G51" s="107"/>
      <c r="H51" s="107"/>
      <c r="M51" s="107"/>
      <c r="P51" s="107"/>
      <c r="Q51" s="107"/>
      <c r="R51" s="107"/>
      <c r="S51" s="107"/>
      <c r="T51" s="107"/>
    </row>
    <row r="52" spans="2:22" ht="14.25">
      <c r="B52" s="109" t="s">
        <v>22</v>
      </c>
      <c r="C52" s="109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2" ht="12" customHeight="1">
      <c r="B53" s="109"/>
      <c r="C53" s="109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2:22" ht="14.25">
      <c r="B54" s="77" t="s">
        <v>444</v>
      </c>
      <c r="C54" s="78"/>
      <c r="D54" s="78"/>
      <c r="E54" s="185" t="s">
        <v>7</v>
      </c>
      <c r="F54" s="185"/>
      <c r="G54" s="182">
        <v>0.37847222222222227</v>
      </c>
      <c r="H54" s="182"/>
      <c r="I54" s="185" t="s">
        <v>8</v>
      </c>
      <c r="J54" s="185"/>
      <c r="K54" s="182">
        <v>0.44513888888888892</v>
      </c>
      <c r="L54" s="182"/>
      <c r="M54" s="183" t="s">
        <v>29</v>
      </c>
      <c r="N54" s="183"/>
      <c r="O54" s="184">
        <v>0</v>
      </c>
      <c r="P54" s="184"/>
      <c r="Q54" s="185" t="s">
        <v>9</v>
      </c>
      <c r="R54" s="185"/>
      <c r="S54" s="182">
        <f>K54-G54</f>
        <v>6.6666666666666652E-2</v>
      </c>
      <c r="T54" s="182"/>
    </row>
    <row r="55" spans="2:22" s="82" customFormat="1" ht="11.25">
      <c r="B55" s="79"/>
      <c r="E55" s="106"/>
      <c r="F55" s="106" t="s">
        <v>23</v>
      </c>
      <c r="G55" s="173" t="s">
        <v>499</v>
      </c>
      <c r="H55" s="173"/>
      <c r="I55" s="106" t="s">
        <v>24</v>
      </c>
      <c r="J55" s="173" t="s">
        <v>500</v>
      </c>
      <c r="K55" s="173"/>
      <c r="L55" s="106" t="s">
        <v>25</v>
      </c>
      <c r="M55" s="173" t="s">
        <v>496</v>
      </c>
      <c r="N55" s="173"/>
      <c r="O55" s="106" t="s">
        <v>26</v>
      </c>
      <c r="P55" s="173" t="s">
        <v>497</v>
      </c>
      <c r="Q55" s="173"/>
    </row>
    <row r="56" spans="2:22" s="82" customFormat="1" ht="11.25">
      <c r="B56" s="79"/>
      <c r="C56" s="80"/>
      <c r="D56" s="80"/>
      <c r="E56" s="83"/>
      <c r="F56" s="106" t="s">
        <v>154</v>
      </c>
      <c r="G56" s="173" t="s">
        <v>498</v>
      </c>
      <c r="H56" s="173"/>
      <c r="I56" s="106" t="s">
        <v>155</v>
      </c>
      <c r="J56" s="173" t="s">
        <v>495</v>
      </c>
      <c r="K56" s="173"/>
      <c r="L56" s="106" t="s">
        <v>27</v>
      </c>
      <c r="M56" s="173" t="s">
        <v>575</v>
      </c>
      <c r="N56" s="173"/>
      <c r="O56" s="106" t="s">
        <v>28</v>
      </c>
      <c r="P56" s="173" t="s">
        <v>502</v>
      </c>
      <c r="Q56" s="173"/>
      <c r="S56" s="174" t="s">
        <v>10</v>
      </c>
      <c r="T56" s="174"/>
      <c r="U56" s="3">
        <v>40</v>
      </c>
    </row>
    <row r="57" spans="2:22" ht="13.5" customHeight="1">
      <c r="B57" s="198" t="s">
        <v>11</v>
      </c>
      <c r="C57" s="199"/>
      <c r="D57" s="199"/>
      <c r="E57" s="200"/>
      <c r="F57" s="84">
        <v>1</v>
      </c>
      <c r="G57" s="84">
        <v>2</v>
      </c>
      <c r="H57" s="84">
        <v>3</v>
      </c>
      <c r="I57" s="84">
        <v>4</v>
      </c>
      <c r="J57" s="84">
        <v>5</v>
      </c>
      <c r="K57" s="84">
        <v>6</v>
      </c>
      <c r="L57" s="84">
        <v>7</v>
      </c>
      <c r="M57" s="84">
        <v>8</v>
      </c>
      <c r="N57" s="84">
        <v>9</v>
      </c>
      <c r="O57" s="84">
        <v>10</v>
      </c>
      <c r="P57" s="84">
        <v>11</v>
      </c>
      <c r="Q57" s="84">
        <v>12</v>
      </c>
      <c r="R57" s="84">
        <v>13</v>
      </c>
      <c r="S57" s="84">
        <v>14</v>
      </c>
      <c r="T57" s="85" t="s">
        <v>12</v>
      </c>
      <c r="U57" s="86"/>
    </row>
    <row r="58" spans="2:22" ht="17.25">
      <c r="B58" s="190" t="str">
        <f>IF(V58="","",VLOOKUP(V58,'3号'!$AP$13:$BE$107,2))</f>
        <v>明野北ソフト
ボールクラブ</v>
      </c>
      <c r="C58" s="191"/>
      <c r="D58" s="191"/>
      <c r="E58" s="192"/>
      <c r="F58" s="171">
        <v>0</v>
      </c>
      <c r="G58" s="171">
        <v>3</v>
      </c>
      <c r="H58" s="171">
        <v>0</v>
      </c>
      <c r="I58" s="171">
        <v>1</v>
      </c>
      <c r="J58" s="171">
        <v>0</v>
      </c>
      <c r="K58" s="171">
        <v>2</v>
      </c>
      <c r="L58" s="171"/>
      <c r="M58" s="171"/>
      <c r="N58" s="171"/>
      <c r="O58" s="171"/>
      <c r="P58" s="171"/>
      <c r="Q58" s="171"/>
      <c r="R58" s="171"/>
      <c r="S58" s="171"/>
      <c r="T58" s="171">
        <f>IF(B58="","",SUM(F58:S58))</f>
        <v>6</v>
      </c>
      <c r="V58" s="87">
        <v>48</v>
      </c>
    </row>
    <row r="59" spans="2:22" s="82" customFormat="1" ht="11.25">
      <c r="B59" s="195" t="str">
        <f>IF(V58="","",VLOOKUP(V58,'3号'!$AP$13:$BE$107,13))</f>
        <v>(大　分)</v>
      </c>
      <c r="C59" s="196"/>
      <c r="D59" s="196"/>
      <c r="E59" s="197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2:22" ht="17.25">
      <c r="B60" s="190" t="str">
        <f>IF(V60="","",VLOOKUP(V60,'3号'!$AP$13:$BE$107,2))</f>
        <v>北川クラブキッズ
スポーツ少年団</v>
      </c>
      <c r="C60" s="191"/>
      <c r="D60" s="191"/>
      <c r="E60" s="192"/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1</v>
      </c>
      <c r="L60" s="171"/>
      <c r="M60" s="171"/>
      <c r="N60" s="171"/>
      <c r="O60" s="171"/>
      <c r="P60" s="171"/>
      <c r="Q60" s="171"/>
      <c r="R60" s="171"/>
      <c r="S60" s="171"/>
      <c r="T60" s="171">
        <f>IF(B60="","",SUM(F60:S60))</f>
        <v>1</v>
      </c>
      <c r="V60" s="87">
        <v>45</v>
      </c>
    </row>
    <row r="61" spans="2:22" s="82" customFormat="1" ht="11.25" customHeight="1">
      <c r="B61" s="195" t="str">
        <f>IF(V60="","",VLOOKUP(V60,'3号'!$AP$13:$BE$107,13))</f>
        <v>(宮　﨑)</v>
      </c>
      <c r="C61" s="196"/>
      <c r="D61" s="196"/>
      <c r="E61" s="197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</row>
    <row r="62" spans="2:22" ht="14.25">
      <c r="B62" s="88" t="s">
        <v>13</v>
      </c>
      <c r="C62" s="88"/>
      <c r="D62" s="88"/>
      <c r="E62" s="105" t="s">
        <v>14</v>
      </c>
      <c r="F62" s="4" t="s">
        <v>569</v>
      </c>
      <c r="G62" s="104" t="s">
        <v>571</v>
      </c>
      <c r="H62" s="104"/>
      <c r="I62" s="104"/>
      <c r="J62" s="104"/>
      <c r="K62" s="104"/>
      <c r="L62" s="104"/>
      <c r="M62" s="6"/>
      <c r="N62" s="89" t="s">
        <v>15</v>
      </c>
      <c r="O62" s="177" t="s">
        <v>574</v>
      </c>
      <c r="P62" s="177"/>
      <c r="Q62" s="177"/>
      <c r="R62" s="177"/>
      <c r="S62" s="177"/>
      <c r="T62" s="6"/>
    </row>
    <row r="63" spans="2:22" ht="14.25">
      <c r="B63" s="90" t="s">
        <v>16</v>
      </c>
      <c r="C63" s="90"/>
      <c r="D63" s="109"/>
      <c r="E63" s="109" t="s">
        <v>17</v>
      </c>
      <c r="F63" s="8" t="s">
        <v>570</v>
      </c>
      <c r="G63" s="109" t="s">
        <v>572</v>
      </c>
      <c r="H63" s="109"/>
      <c r="I63" s="109"/>
      <c r="J63" s="109"/>
      <c r="K63" s="109"/>
      <c r="L63" s="109"/>
      <c r="M63" s="10"/>
      <c r="N63" s="10" t="s">
        <v>15</v>
      </c>
      <c r="O63" s="178" t="s">
        <v>573</v>
      </c>
      <c r="P63" s="178"/>
      <c r="Q63" s="178"/>
      <c r="R63" s="178"/>
      <c r="S63" s="178"/>
      <c r="T63" s="11"/>
    </row>
    <row r="64" spans="2:22" s="1" customFormat="1" ht="12">
      <c r="B64" s="90"/>
      <c r="C64" s="181" t="s">
        <v>14</v>
      </c>
      <c r="D64" s="179" t="s">
        <v>18</v>
      </c>
      <c r="E64" s="179"/>
      <c r="F64" s="107"/>
      <c r="G64" s="107"/>
      <c r="H64" s="107"/>
      <c r="I64" s="107"/>
      <c r="J64" s="107"/>
      <c r="K64" s="107"/>
      <c r="L64" s="107"/>
      <c r="M64" s="107"/>
      <c r="N64" s="179" t="s">
        <v>19</v>
      </c>
      <c r="O64" s="179"/>
      <c r="P64" s="109"/>
      <c r="Q64" s="107"/>
      <c r="R64" s="107"/>
      <c r="S64" s="107"/>
      <c r="T64" s="107"/>
    </row>
    <row r="65" spans="2:20" s="1" customFormat="1" ht="12">
      <c r="B65" s="180" t="s">
        <v>20</v>
      </c>
      <c r="C65" s="187"/>
      <c r="D65" s="186" t="s">
        <v>21</v>
      </c>
      <c r="E65" s="186"/>
      <c r="F65" s="188"/>
      <c r="G65" s="188"/>
      <c r="H65" s="188"/>
      <c r="I65" s="188"/>
      <c r="J65" s="188"/>
      <c r="K65" s="188"/>
      <c r="L65" s="188"/>
      <c r="M65" s="108"/>
      <c r="N65" s="108"/>
      <c r="O65" s="108"/>
      <c r="P65" s="108"/>
      <c r="Q65" s="108"/>
      <c r="R65" s="108"/>
      <c r="S65" s="108"/>
      <c r="T65" s="108"/>
    </row>
    <row r="66" spans="2:20" s="1" customFormat="1" ht="12">
      <c r="B66" s="180"/>
      <c r="C66" s="180" t="s">
        <v>17</v>
      </c>
      <c r="D66" s="109" t="s">
        <v>18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79" t="s">
        <v>19</v>
      </c>
      <c r="O66" s="179"/>
      <c r="P66" s="109"/>
      <c r="Q66" s="109"/>
      <c r="R66" s="109"/>
      <c r="S66" s="109"/>
      <c r="T66" s="109"/>
    </row>
    <row r="67" spans="2:20" s="1" customFormat="1" ht="12">
      <c r="B67" s="90"/>
      <c r="C67" s="181"/>
      <c r="D67" s="179" t="s">
        <v>21</v>
      </c>
      <c r="E67" s="179"/>
      <c r="F67" s="189"/>
      <c r="G67" s="189"/>
      <c r="H67" s="189"/>
      <c r="I67" s="189"/>
      <c r="J67" s="189"/>
      <c r="K67" s="189"/>
      <c r="L67" s="189"/>
      <c r="M67" s="107"/>
      <c r="P67" s="107"/>
      <c r="Q67" s="107"/>
      <c r="R67" s="107"/>
      <c r="S67" s="107"/>
      <c r="T67" s="107"/>
    </row>
    <row r="68" spans="2:20" ht="14.25">
      <c r="B68" s="109" t="s">
        <v>22</v>
      </c>
      <c r="C68" s="10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</sheetData>
  <mergeCells count="265">
    <mergeCell ref="D67:E67"/>
    <mergeCell ref="F67:L67"/>
    <mergeCell ref="O62:S62"/>
    <mergeCell ref="O63:S63"/>
    <mergeCell ref="C64:C65"/>
    <mergeCell ref="D64:E64"/>
    <mergeCell ref="N64:O64"/>
    <mergeCell ref="B65:B66"/>
    <mergeCell ref="D65:E65"/>
    <mergeCell ref="F65:L65"/>
    <mergeCell ref="C66:C67"/>
    <mergeCell ref="N66:O66"/>
    <mergeCell ref="R60:R61"/>
    <mergeCell ref="S60:S61"/>
    <mergeCell ref="T60:T61"/>
    <mergeCell ref="B61:E61"/>
    <mergeCell ref="J60:J61"/>
    <mergeCell ref="K60:K61"/>
    <mergeCell ref="L60:L61"/>
    <mergeCell ref="M60:M61"/>
    <mergeCell ref="N60:N61"/>
    <mergeCell ref="O60:O61"/>
    <mergeCell ref="Q58:Q59"/>
    <mergeCell ref="R58:R59"/>
    <mergeCell ref="S58:S59"/>
    <mergeCell ref="T58:T59"/>
    <mergeCell ref="B59:E59"/>
    <mergeCell ref="B60:E60"/>
    <mergeCell ref="F60:F61"/>
    <mergeCell ref="G60:G61"/>
    <mergeCell ref="H60:H61"/>
    <mergeCell ref="I60:I61"/>
    <mergeCell ref="K58:K59"/>
    <mergeCell ref="L58:L59"/>
    <mergeCell ref="M58:M59"/>
    <mergeCell ref="N58:N59"/>
    <mergeCell ref="O58:O59"/>
    <mergeCell ref="P58:P59"/>
    <mergeCell ref="B58:E58"/>
    <mergeCell ref="F58:F59"/>
    <mergeCell ref="G58:G59"/>
    <mergeCell ref="H58:H59"/>
    <mergeCell ref="I58:I59"/>
    <mergeCell ref="J58:J59"/>
    <mergeCell ref="P60:P61"/>
    <mergeCell ref="Q60:Q61"/>
    <mergeCell ref="G56:H56"/>
    <mergeCell ref="J56:K56"/>
    <mergeCell ref="M56:N56"/>
    <mergeCell ref="P56:Q56"/>
    <mergeCell ref="S56:T56"/>
    <mergeCell ref="B57:E57"/>
    <mergeCell ref="Q54:R54"/>
    <mergeCell ref="S54:T54"/>
    <mergeCell ref="G55:H55"/>
    <mergeCell ref="J55:K55"/>
    <mergeCell ref="M55:N55"/>
    <mergeCell ref="P55:Q55"/>
    <mergeCell ref="E54:F54"/>
    <mergeCell ref="G54:H54"/>
    <mergeCell ref="I54:J54"/>
    <mergeCell ref="K54:L54"/>
    <mergeCell ref="M54:N54"/>
    <mergeCell ref="O54:P54"/>
    <mergeCell ref="B49:B50"/>
    <mergeCell ref="D49:E49"/>
    <mergeCell ref="F49:L49"/>
    <mergeCell ref="C50:C51"/>
    <mergeCell ref="F50:L50"/>
    <mergeCell ref="N50:O50"/>
    <mergeCell ref="D51:E51"/>
    <mergeCell ref="G46:L46"/>
    <mergeCell ref="O46:S46"/>
    <mergeCell ref="G47:L47"/>
    <mergeCell ref="O47:S47"/>
    <mergeCell ref="C48:C49"/>
    <mergeCell ref="D48:E48"/>
    <mergeCell ref="N48:O48"/>
    <mergeCell ref="R44:R45"/>
    <mergeCell ref="S44:S45"/>
    <mergeCell ref="T44:T45"/>
    <mergeCell ref="B45:E45"/>
    <mergeCell ref="J44:J45"/>
    <mergeCell ref="K44:K45"/>
    <mergeCell ref="L44:L45"/>
    <mergeCell ref="M44:M45"/>
    <mergeCell ref="N44:N45"/>
    <mergeCell ref="O44:O45"/>
    <mergeCell ref="Q42:Q43"/>
    <mergeCell ref="R42:R43"/>
    <mergeCell ref="S42:S43"/>
    <mergeCell ref="T42:T43"/>
    <mergeCell ref="B43:E43"/>
    <mergeCell ref="B44:E44"/>
    <mergeCell ref="F44:F45"/>
    <mergeCell ref="G44:G45"/>
    <mergeCell ref="H44:H45"/>
    <mergeCell ref="I44:I45"/>
    <mergeCell ref="K42:K43"/>
    <mergeCell ref="L42:L43"/>
    <mergeCell ref="M42:M43"/>
    <mergeCell ref="N42:N43"/>
    <mergeCell ref="O42:O43"/>
    <mergeCell ref="P42:P43"/>
    <mergeCell ref="B42:E42"/>
    <mergeCell ref="F42:F43"/>
    <mergeCell ref="G42:G43"/>
    <mergeCell ref="H42:H43"/>
    <mergeCell ref="I42:I43"/>
    <mergeCell ref="J42:J43"/>
    <mergeCell ref="P44:P45"/>
    <mergeCell ref="Q44:Q45"/>
    <mergeCell ref="G40:H40"/>
    <mergeCell ref="J40:K40"/>
    <mergeCell ref="M40:N40"/>
    <mergeCell ref="P40:Q40"/>
    <mergeCell ref="S40:T40"/>
    <mergeCell ref="B41:E41"/>
    <mergeCell ref="O38:P38"/>
    <mergeCell ref="Q38:R38"/>
    <mergeCell ref="S38:T38"/>
    <mergeCell ref="G39:H39"/>
    <mergeCell ref="J39:K39"/>
    <mergeCell ref="M39:N39"/>
    <mergeCell ref="P39:Q39"/>
    <mergeCell ref="B32:B33"/>
    <mergeCell ref="D32:E32"/>
    <mergeCell ref="C33:C34"/>
    <mergeCell ref="N33:O33"/>
    <mergeCell ref="D34:E34"/>
    <mergeCell ref="E38:F38"/>
    <mergeCell ref="G38:H38"/>
    <mergeCell ref="I38:J38"/>
    <mergeCell ref="K38:L38"/>
    <mergeCell ref="M38:N38"/>
    <mergeCell ref="G29:L29"/>
    <mergeCell ref="O29:S29"/>
    <mergeCell ref="G30:L30"/>
    <mergeCell ref="O30:S30"/>
    <mergeCell ref="C31:C32"/>
    <mergeCell ref="D31:E31"/>
    <mergeCell ref="N31:O31"/>
    <mergeCell ref="P27:P28"/>
    <mergeCell ref="Q27:Q28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G23:H23"/>
    <mergeCell ref="J23:K23"/>
    <mergeCell ref="M23:N23"/>
    <mergeCell ref="P23:Q23"/>
    <mergeCell ref="S23:T23"/>
    <mergeCell ref="B24:E24"/>
    <mergeCell ref="Q21:R21"/>
    <mergeCell ref="S21:T21"/>
    <mergeCell ref="G22:H22"/>
    <mergeCell ref="J22:K22"/>
    <mergeCell ref="M22:N22"/>
    <mergeCell ref="P22:Q22"/>
    <mergeCell ref="E21:F21"/>
    <mergeCell ref="G21:H21"/>
    <mergeCell ref="I21:J21"/>
    <mergeCell ref="K21:L21"/>
    <mergeCell ref="M21:N21"/>
    <mergeCell ref="O21:P21"/>
    <mergeCell ref="B16:B17"/>
    <mergeCell ref="D16:E16"/>
    <mergeCell ref="F16:L16"/>
    <mergeCell ref="C17:C18"/>
    <mergeCell ref="N17:O17"/>
    <mergeCell ref="D18:E18"/>
    <mergeCell ref="G13:L13"/>
    <mergeCell ref="O13:S13"/>
    <mergeCell ref="G14:L14"/>
    <mergeCell ref="O14:S14"/>
    <mergeCell ref="C15:C16"/>
    <mergeCell ref="D15:E15"/>
    <mergeCell ref="N15:O15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P11:P12"/>
    <mergeCell ref="Q11:Q12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  <mergeCell ref="B1:N1"/>
    <mergeCell ref="O1:T1"/>
    <mergeCell ref="H3:I3"/>
    <mergeCell ref="J3:L3"/>
    <mergeCell ref="M3:N3"/>
    <mergeCell ref="O3:S3"/>
    <mergeCell ref="G7:H7"/>
    <mergeCell ref="J7:K7"/>
    <mergeCell ref="M7:N7"/>
    <mergeCell ref="P7:Q7"/>
    <mergeCell ref="S7:T7"/>
  </mergeCells>
  <phoneticPr fontId="2"/>
  <dataValidations count="2">
    <dataValidation imeMode="off" allowBlank="1" showInputMessage="1" showErrorMessage="1" sqref="F9:T9 F60:T60 F11:T11 F25:T25 F42:T42 F27:T27 F58:T58 F44:T44"/>
    <dataValidation imeMode="on" allowBlank="1" showInputMessage="1" showErrorMessage="1" sqref="B1:B2 P2:T2 D2:N2 E13:E14 O1:O2 M3 E15:F18 P31:S34 P48:S51 E29:E30 N29:O33 E31:F34 P15:S18 E46:E47 N46:O50 E48:F51 I31:L33 G46:G48 E62:E63 N62:O66 E64:F67 P64:S67 G17:I18 M13:O17 G51:H51 G29:G34 M29:M34 M46:M51 H31:H34 H48:L48 G66:L66 T46:T51 T13:T18 T29:T34 T62:T67 M62:M67 G62:L64 G13:G15 H15:L15 J17:L17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9"/>
  <sheetViews>
    <sheetView topLeftCell="A37" zoomScaleNormal="100" workbookViewId="0">
      <selection activeCell="F68" sqref="F68:L68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436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437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182</v>
      </c>
      <c r="U3" s="76"/>
    </row>
    <row r="4" spans="2:22" ht="14.25">
      <c r="B4" s="77" t="s">
        <v>503</v>
      </c>
      <c r="C4" s="78"/>
      <c r="D4" s="78"/>
      <c r="E4" s="185" t="s">
        <v>7</v>
      </c>
      <c r="F4" s="185"/>
      <c r="G4" s="182">
        <v>0.53680555555555554</v>
      </c>
      <c r="H4" s="182"/>
      <c r="I4" s="185" t="s">
        <v>8</v>
      </c>
      <c r="J4" s="185"/>
      <c r="K4" s="182">
        <v>0.61041666666666672</v>
      </c>
      <c r="L4" s="182"/>
      <c r="M4" s="183" t="s">
        <v>29</v>
      </c>
      <c r="N4" s="183"/>
      <c r="O4" s="184">
        <v>0</v>
      </c>
      <c r="P4" s="184"/>
      <c r="Q4" s="185" t="s">
        <v>9</v>
      </c>
      <c r="R4" s="185"/>
      <c r="S4" s="182">
        <f>K4-G4</f>
        <v>7.3611111111111183E-2</v>
      </c>
      <c r="T4" s="182"/>
    </row>
    <row r="5" spans="2:22" s="82" customFormat="1" ht="11.25">
      <c r="B5" s="79"/>
      <c r="C5" s="80"/>
      <c r="D5" s="80"/>
      <c r="E5" s="119"/>
      <c r="F5" s="119" t="s">
        <v>23</v>
      </c>
      <c r="G5" s="173" t="s">
        <v>508</v>
      </c>
      <c r="H5" s="173"/>
      <c r="I5" s="119" t="s">
        <v>24</v>
      </c>
      <c r="J5" s="173" t="s">
        <v>509</v>
      </c>
      <c r="K5" s="173"/>
      <c r="L5" s="119" t="s">
        <v>25</v>
      </c>
      <c r="M5" s="173" t="s">
        <v>337</v>
      </c>
      <c r="N5" s="173"/>
      <c r="O5" s="119" t="s">
        <v>26</v>
      </c>
      <c r="P5" s="173" t="s">
        <v>510</v>
      </c>
      <c r="Q5" s="173"/>
    </row>
    <row r="6" spans="2:22" s="82" customFormat="1" ht="11.25">
      <c r="B6" s="79"/>
      <c r="C6" s="80"/>
      <c r="D6" s="80"/>
      <c r="E6" s="83"/>
      <c r="F6" s="119" t="s">
        <v>154</v>
      </c>
      <c r="G6" s="173" t="s">
        <v>511</v>
      </c>
      <c r="H6" s="173"/>
      <c r="I6" s="119" t="s">
        <v>155</v>
      </c>
      <c r="J6" s="173" t="s">
        <v>512</v>
      </c>
      <c r="K6" s="173"/>
      <c r="L6" s="119" t="s">
        <v>27</v>
      </c>
      <c r="M6" s="173" t="s">
        <v>513</v>
      </c>
      <c r="N6" s="173"/>
      <c r="O6" s="119" t="s">
        <v>28</v>
      </c>
      <c r="P6" s="173" t="s">
        <v>514</v>
      </c>
      <c r="Q6" s="173"/>
      <c r="S6" s="174" t="s">
        <v>10</v>
      </c>
      <c r="T6" s="174"/>
      <c r="U6" s="3">
        <v>41</v>
      </c>
    </row>
    <row r="7" spans="2:22" ht="13.5" customHeight="1">
      <c r="B7" s="198" t="s">
        <v>11</v>
      </c>
      <c r="C7" s="199"/>
      <c r="D7" s="199"/>
      <c r="E7" s="200"/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  <c r="R7" s="84">
        <v>13</v>
      </c>
      <c r="S7" s="84">
        <v>14</v>
      </c>
      <c r="T7" s="85" t="s">
        <v>12</v>
      </c>
      <c r="U7" s="86"/>
    </row>
    <row r="8" spans="2:22" ht="17.25">
      <c r="B8" s="190" t="str">
        <f>IF(V8="","",VLOOKUP(V8,'3号'!$B$13:$BE$107,2))</f>
        <v>全松原</v>
      </c>
      <c r="C8" s="191"/>
      <c r="D8" s="191"/>
      <c r="E8" s="192"/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/>
      <c r="P8" s="171"/>
      <c r="Q8" s="171"/>
      <c r="R8" s="171"/>
      <c r="S8" s="171"/>
      <c r="T8" s="171">
        <f>IF(B8="","",SUM(F8:S8))</f>
        <v>0</v>
      </c>
      <c r="V8" s="87">
        <v>2</v>
      </c>
    </row>
    <row r="9" spans="2:22" s="82" customFormat="1" ht="11.25">
      <c r="B9" s="195" t="str">
        <f>IF(V8="","",VLOOKUP(V8,'3号'!$B$13:$BE$107,13))</f>
        <v>(大　阪)</v>
      </c>
      <c r="C9" s="196"/>
      <c r="D9" s="196"/>
      <c r="E9" s="197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2:22" ht="17.25">
      <c r="B10" s="190" t="str">
        <f>IF(V10="","",VLOOKUP(V10,'3号'!$B$13:$BE$107,2))</f>
        <v>小坂ジュニアソフト
ボールクラブ</v>
      </c>
      <c r="C10" s="191"/>
      <c r="D10" s="191"/>
      <c r="E10" s="192"/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/>
      <c r="P10" s="171"/>
      <c r="Q10" s="171"/>
      <c r="R10" s="171"/>
      <c r="S10" s="171"/>
      <c r="T10" s="171">
        <f>IF(B10="","",SUM(F10:S10))</f>
        <v>0</v>
      </c>
      <c r="V10" s="87">
        <v>9</v>
      </c>
    </row>
    <row r="11" spans="2:22" s="82" customFormat="1" ht="11.25" customHeight="1">
      <c r="B11" s="195" t="str">
        <f>IF(V10="","",VLOOKUP(V10,'3号'!$B$13:$BE$107,13))</f>
        <v>(熊　本)</v>
      </c>
      <c r="C11" s="196"/>
      <c r="D11" s="196"/>
      <c r="E11" s="197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</row>
    <row r="12" spans="2:22" ht="14.25">
      <c r="B12" s="88" t="s">
        <v>13</v>
      </c>
      <c r="C12" s="88"/>
      <c r="D12" s="88"/>
      <c r="E12" s="121" t="s">
        <v>14</v>
      </c>
      <c r="F12" s="4"/>
      <c r="G12" s="175" t="s">
        <v>506</v>
      </c>
      <c r="H12" s="175"/>
      <c r="I12" s="175"/>
      <c r="J12" s="175"/>
      <c r="K12" s="175"/>
      <c r="L12" s="175"/>
      <c r="M12" s="6"/>
      <c r="N12" s="89" t="s">
        <v>15</v>
      </c>
      <c r="O12" s="177" t="s">
        <v>507</v>
      </c>
      <c r="P12" s="177"/>
      <c r="Q12" s="177"/>
      <c r="R12" s="177"/>
      <c r="S12" s="177"/>
      <c r="T12" s="6"/>
    </row>
    <row r="13" spans="2:22" ht="14.25">
      <c r="B13" s="90" t="s">
        <v>16</v>
      </c>
      <c r="C13" s="90"/>
      <c r="D13" s="122"/>
      <c r="E13" s="122" t="s">
        <v>17</v>
      </c>
      <c r="F13" s="8"/>
      <c r="G13" s="176" t="s">
        <v>504</v>
      </c>
      <c r="H13" s="176"/>
      <c r="I13" s="176"/>
      <c r="J13" s="176"/>
      <c r="K13" s="176"/>
      <c r="L13" s="176"/>
      <c r="M13" s="10"/>
      <c r="N13" s="10" t="s">
        <v>15</v>
      </c>
      <c r="O13" s="178" t="s">
        <v>505</v>
      </c>
      <c r="P13" s="178"/>
      <c r="Q13" s="178"/>
      <c r="R13" s="178"/>
      <c r="S13" s="178"/>
      <c r="T13" s="11"/>
    </row>
    <row r="14" spans="2:22" s="1" customFormat="1" ht="12">
      <c r="B14" s="90"/>
      <c r="C14" s="181" t="s">
        <v>14</v>
      </c>
      <c r="D14" s="179" t="s">
        <v>18</v>
      </c>
      <c r="E14" s="179"/>
      <c r="F14" s="118"/>
      <c r="G14" s="118"/>
      <c r="H14" s="118"/>
      <c r="I14" s="118"/>
      <c r="J14" s="118"/>
      <c r="K14" s="118"/>
      <c r="L14" s="118"/>
      <c r="M14" s="118"/>
      <c r="N14" s="179" t="s">
        <v>19</v>
      </c>
      <c r="O14" s="179"/>
      <c r="P14" s="122"/>
      <c r="Q14" s="118"/>
      <c r="R14" s="118"/>
      <c r="T14" s="118"/>
    </row>
    <row r="15" spans="2:22" s="1" customFormat="1" ht="12">
      <c r="B15" s="180" t="s">
        <v>20</v>
      </c>
      <c r="C15" s="187"/>
      <c r="D15" s="186" t="s">
        <v>21</v>
      </c>
      <c r="E15" s="186"/>
      <c r="F15" s="188"/>
      <c r="G15" s="188"/>
      <c r="H15" s="188"/>
      <c r="I15" s="188"/>
      <c r="J15" s="188"/>
      <c r="K15" s="188"/>
      <c r="L15" s="188"/>
      <c r="M15" s="120"/>
      <c r="N15" s="120"/>
      <c r="O15" s="120"/>
      <c r="P15" s="120"/>
      <c r="Q15" s="120"/>
      <c r="R15" s="120"/>
      <c r="S15" s="120"/>
      <c r="T15" s="120"/>
    </row>
    <row r="16" spans="2:22" s="1" customFormat="1" ht="12">
      <c r="B16" s="180"/>
      <c r="C16" s="180" t="s">
        <v>17</v>
      </c>
      <c r="D16" s="122" t="s">
        <v>18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79" t="s">
        <v>19</v>
      </c>
      <c r="O16" s="179"/>
      <c r="P16" s="122"/>
      <c r="Q16" s="122"/>
      <c r="R16" s="122"/>
      <c r="S16" s="122"/>
      <c r="T16" s="122"/>
    </row>
    <row r="17" spans="2:22" s="1" customFormat="1" ht="12">
      <c r="B17" s="90"/>
      <c r="C17" s="181"/>
      <c r="D17" s="179" t="s">
        <v>21</v>
      </c>
      <c r="E17" s="179"/>
      <c r="F17" s="122" t="s">
        <v>504</v>
      </c>
      <c r="G17" s="118"/>
      <c r="H17" s="118"/>
      <c r="I17" s="118"/>
      <c r="P17" s="118"/>
      <c r="Q17" s="118"/>
      <c r="R17" s="118"/>
      <c r="S17" s="118"/>
      <c r="T17" s="118"/>
    </row>
    <row r="18" spans="2:22" ht="14.25">
      <c r="B18" s="122" t="s">
        <v>22</v>
      </c>
      <c r="C18" s="122"/>
      <c r="D18" s="116" t="s">
        <v>529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2" ht="8.25" customHeight="1">
      <c r="B19" s="122"/>
      <c r="C19" s="12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22" ht="14.25">
      <c r="B20" s="122"/>
      <c r="C20" s="122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22" t="s">
        <v>221</v>
      </c>
    </row>
    <row r="21" spans="2:22" ht="14.25">
      <c r="B21" s="77" t="str">
        <f>B4</f>
        <v>（準々決勝）</v>
      </c>
      <c r="C21" s="78"/>
      <c r="D21" s="78"/>
      <c r="E21" s="185" t="s">
        <v>7</v>
      </c>
      <c r="F21" s="185"/>
      <c r="G21" s="182">
        <v>0.55555555555555558</v>
      </c>
      <c r="H21" s="182"/>
      <c r="I21" s="185" t="s">
        <v>8</v>
      </c>
      <c r="J21" s="185"/>
      <c r="K21" s="182">
        <v>0.60625000000000007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5.0694444444444486E-2</v>
      </c>
      <c r="T21" s="182"/>
    </row>
    <row r="22" spans="2:22" s="82" customFormat="1" ht="11.25">
      <c r="B22" s="79"/>
      <c r="C22" s="80"/>
      <c r="D22" s="80"/>
      <c r="E22" s="119"/>
      <c r="F22" s="119" t="s">
        <v>23</v>
      </c>
      <c r="G22" s="173" t="s">
        <v>539</v>
      </c>
      <c r="H22" s="173"/>
      <c r="I22" s="119" t="s">
        <v>24</v>
      </c>
      <c r="J22" s="173" t="s">
        <v>191</v>
      </c>
      <c r="K22" s="173"/>
      <c r="L22" s="119" t="s">
        <v>25</v>
      </c>
      <c r="M22" s="173" t="s">
        <v>190</v>
      </c>
      <c r="N22" s="173"/>
      <c r="O22" s="119" t="s">
        <v>26</v>
      </c>
      <c r="P22" s="173" t="s">
        <v>457</v>
      </c>
      <c r="Q22" s="173"/>
    </row>
    <row r="23" spans="2:22" s="82" customFormat="1" ht="11.25">
      <c r="B23" s="79"/>
      <c r="C23" s="80"/>
      <c r="D23" s="80"/>
      <c r="E23" s="83"/>
      <c r="F23" s="119" t="s">
        <v>154</v>
      </c>
      <c r="G23" s="173" t="s">
        <v>540</v>
      </c>
      <c r="H23" s="173"/>
      <c r="I23" s="119" t="s">
        <v>155</v>
      </c>
      <c r="J23" s="173" t="s">
        <v>541</v>
      </c>
      <c r="K23" s="173"/>
      <c r="L23" s="119" t="s">
        <v>27</v>
      </c>
      <c r="M23" s="173" t="s">
        <v>542</v>
      </c>
      <c r="N23" s="173"/>
      <c r="O23" s="119" t="s">
        <v>28</v>
      </c>
      <c r="P23" s="173" t="s">
        <v>460</v>
      </c>
      <c r="Q23" s="173"/>
      <c r="S23" s="174" t="s">
        <v>10</v>
      </c>
      <c r="T23" s="174"/>
      <c r="U23" s="3">
        <v>42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IF(V25="","",VLOOKUP(V25,'3号'!$B$13:$BE$107,2))</f>
        <v>住吉ファイターズ
子ども会</v>
      </c>
      <c r="C25" s="191"/>
      <c r="D25" s="191"/>
      <c r="E25" s="192"/>
      <c r="F25" s="171">
        <v>1</v>
      </c>
      <c r="G25" s="171">
        <v>0</v>
      </c>
      <c r="H25" s="171">
        <v>0</v>
      </c>
      <c r="I25" s="171">
        <v>0</v>
      </c>
      <c r="J25" s="171">
        <v>2</v>
      </c>
      <c r="K25" s="171">
        <v>0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3</v>
      </c>
      <c r="V25" s="87">
        <v>17</v>
      </c>
    </row>
    <row r="26" spans="2:22" s="82" customFormat="1" ht="11.25" customHeight="1">
      <c r="B26" s="195" t="str">
        <f>IF(V25="","",VLOOKUP(V25,'3号'!$B$13:$BE$107,13))</f>
        <v>(宮　崎)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IF(V27="","",VLOOKUP(V27,'3号'!$B$13:$BE$107,2))</f>
        <v>明石ウエストクラブ</v>
      </c>
      <c r="C27" s="191"/>
      <c r="D27" s="191"/>
      <c r="E27" s="192"/>
      <c r="F27" s="171">
        <v>0</v>
      </c>
      <c r="G27" s="171">
        <v>1</v>
      </c>
      <c r="H27" s="171">
        <v>0</v>
      </c>
      <c r="I27" s="171">
        <v>2</v>
      </c>
      <c r="J27" s="171">
        <v>1</v>
      </c>
      <c r="K27" s="171">
        <v>2</v>
      </c>
      <c r="L27" s="193" t="s">
        <v>138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6</v>
      </c>
      <c r="V27" s="87">
        <v>19</v>
      </c>
    </row>
    <row r="28" spans="2:22" s="82" customFormat="1" ht="11.25" customHeight="1">
      <c r="B28" s="195" t="str">
        <f>IF(V27="","",VLOOKUP(V27,'3号'!$B$13:$BE$107,13))</f>
        <v>(兵　庫)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94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121" t="s">
        <v>14</v>
      </c>
      <c r="F29" s="4" t="s">
        <v>139</v>
      </c>
      <c r="G29" s="175" t="s">
        <v>450</v>
      </c>
      <c r="H29" s="175"/>
      <c r="I29" s="175"/>
      <c r="J29" s="175"/>
      <c r="K29" s="175"/>
      <c r="L29" s="175"/>
      <c r="M29" s="6"/>
      <c r="N29" s="89" t="s">
        <v>15</v>
      </c>
      <c r="O29" s="177" t="s">
        <v>516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122"/>
      <c r="E30" s="122" t="s">
        <v>17</v>
      </c>
      <c r="F30" s="8" t="s">
        <v>140</v>
      </c>
      <c r="G30" s="176" t="s">
        <v>515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517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118"/>
      <c r="G31" s="118"/>
      <c r="H31" s="118"/>
      <c r="I31" s="118"/>
      <c r="J31" s="118"/>
      <c r="K31" s="118"/>
      <c r="L31" s="118"/>
      <c r="M31" s="118"/>
      <c r="N31" s="179" t="s">
        <v>19</v>
      </c>
      <c r="O31" s="179"/>
      <c r="P31" s="122"/>
      <c r="Q31" s="118"/>
      <c r="R31" s="118"/>
      <c r="S31" s="118"/>
      <c r="T31" s="118"/>
    </row>
    <row r="32" spans="2:22" s="1" customFormat="1" ht="12">
      <c r="B32" s="180" t="s">
        <v>20</v>
      </c>
      <c r="C32" s="187"/>
      <c r="D32" s="186" t="s">
        <v>21</v>
      </c>
      <c r="E32" s="186"/>
      <c r="F32" s="121"/>
      <c r="G32" s="121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2:22" s="1" customFormat="1" ht="12">
      <c r="B33" s="180"/>
      <c r="C33" s="180" t="s">
        <v>17</v>
      </c>
      <c r="D33" s="122" t="s">
        <v>18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79" t="s">
        <v>19</v>
      </c>
      <c r="O33" s="179"/>
      <c r="P33" s="122" t="s">
        <v>543</v>
      </c>
      <c r="Q33" s="122"/>
      <c r="R33" s="122"/>
      <c r="S33" s="122"/>
      <c r="T33" s="122"/>
    </row>
    <row r="34" spans="2:22" s="1" customFormat="1" ht="12">
      <c r="B34" s="90"/>
      <c r="C34" s="181"/>
      <c r="D34" s="179" t="s">
        <v>21</v>
      </c>
      <c r="E34" s="179"/>
      <c r="F34" s="122"/>
      <c r="G34" s="118"/>
      <c r="H34" s="118"/>
      <c r="M34" s="118"/>
      <c r="P34" s="118"/>
      <c r="Q34" s="118"/>
      <c r="R34" s="118"/>
      <c r="S34" s="118"/>
      <c r="T34" s="118"/>
    </row>
    <row r="35" spans="2:22" ht="14.25">
      <c r="B35" s="122" t="s">
        <v>22</v>
      </c>
      <c r="C35" s="122"/>
      <c r="D35" s="1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8.25" customHeight="1">
      <c r="B36" s="122"/>
      <c r="C36" s="122"/>
      <c r="D36" s="1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2" customHeight="1">
      <c r="B37" s="122"/>
      <c r="C37" s="122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" t="s">
        <v>183</v>
      </c>
    </row>
    <row r="38" spans="2:22" ht="14.25">
      <c r="B38" s="77" t="str">
        <f>B21</f>
        <v>（準々決勝）</v>
      </c>
      <c r="C38" s="78"/>
      <c r="D38" s="78"/>
      <c r="E38" s="185" t="s">
        <v>7</v>
      </c>
      <c r="F38" s="185"/>
      <c r="G38" s="182">
        <v>0.54583333333333328</v>
      </c>
      <c r="H38" s="182"/>
      <c r="I38" s="185" t="s">
        <v>8</v>
      </c>
      <c r="J38" s="185"/>
      <c r="K38" s="182">
        <v>0.59722222222222221</v>
      </c>
      <c r="L38" s="182"/>
      <c r="M38" s="183" t="s">
        <v>29</v>
      </c>
      <c r="N38" s="183"/>
      <c r="O38" s="184">
        <v>0</v>
      </c>
      <c r="P38" s="184"/>
      <c r="Q38" s="185" t="s">
        <v>9</v>
      </c>
      <c r="R38" s="185"/>
      <c r="S38" s="182">
        <f>K38-G38</f>
        <v>5.1388888888888928E-2</v>
      </c>
      <c r="T38" s="182"/>
    </row>
    <row r="39" spans="2:22" s="82" customFormat="1" ht="11.25">
      <c r="B39" s="79"/>
      <c r="C39" s="80"/>
      <c r="D39" s="80"/>
      <c r="E39" s="119"/>
      <c r="F39" s="119" t="s">
        <v>23</v>
      </c>
      <c r="G39" s="173" t="s">
        <v>527</v>
      </c>
      <c r="H39" s="173"/>
      <c r="I39" s="119" t="s">
        <v>24</v>
      </c>
      <c r="J39" s="173" t="s">
        <v>240</v>
      </c>
      <c r="K39" s="173"/>
      <c r="L39" s="119" t="s">
        <v>25</v>
      </c>
      <c r="M39" s="173" t="s">
        <v>528</v>
      </c>
      <c r="N39" s="173"/>
      <c r="O39" s="119" t="s">
        <v>26</v>
      </c>
      <c r="P39" s="173" t="s">
        <v>474</v>
      </c>
      <c r="Q39" s="173"/>
    </row>
    <row r="40" spans="2:22" s="82" customFormat="1" ht="11.25">
      <c r="B40" s="79"/>
      <c r="C40" s="80"/>
      <c r="D40" s="80"/>
      <c r="E40" s="83"/>
      <c r="F40" s="119" t="s">
        <v>154</v>
      </c>
      <c r="G40" s="173" t="s">
        <v>479</v>
      </c>
      <c r="H40" s="173"/>
      <c r="I40" s="119" t="s">
        <v>155</v>
      </c>
      <c r="J40" s="173" t="s">
        <v>476</v>
      </c>
      <c r="K40" s="173"/>
      <c r="L40" s="119" t="s">
        <v>27</v>
      </c>
      <c r="M40" s="173" t="s">
        <v>257</v>
      </c>
      <c r="N40" s="173"/>
      <c r="O40" s="119" t="s">
        <v>28</v>
      </c>
      <c r="P40" s="173" t="s">
        <v>487</v>
      </c>
      <c r="Q40" s="173"/>
      <c r="S40" s="174" t="s">
        <v>10</v>
      </c>
      <c r="T40" s="174"/>
      <c r="U40" s="3">
        <v>43</v>
      </c>
    </row>
    <row r="41" spans="2:22" ht="13.5" customHeight="1">
      <c r="B41" s="198" t="s">
        <v>11</v>
      </c>
      <c r="C41" s="199"/>
      <c r="D41" s="199"/>
      <c r="E41" s="200"/>
      <c r="F41" s="84">
        <v>1</v>
      </c>
      <c r="G41" s="84">
        <v>2</v>
      </c>
      <c r="H41" s="84">
        <v>3</v>
      </c>
      <c r="I41" s="84">
        <v>4</v>
      </c>
      <c r="J41" s="84">
        <v>5</v>
      </c>
      <c r="K41" s="84">
        <v>6</v>
      </c>
      <c r="L41" s="84">
        <v>7</v>
      </c>
      <c r="M41" s="84">
        <v>8</v>
      </c>
      <c r="N41" s="84">
        <v>9</v>
      </c>
      <c r="O41" s="84">
        <v>10</v>
      </c>
      <c r="P41" s="84">
        <v>11</v>
      </c>
      <c r="Q41" s="84">
        <v>12</v>
      </c>
      <c r="R41" s="84">
        <v>13</v>
      </c>
      <c r="S41" s="84">
        <v>14</v>
      </c>
      <c r="T41" s="85" t="s">
        <v>12</v>
      </c>
      <c r="U41" s="86"/>
    </row>
    <row r="42" spans="2:22" ht="17.25">
      <c r="B42" s="190" t="str">
        <f>IF(V42="","",VLOOKUP(V42,'3号'!$AP$13:$BE$107,2))</f>
        <v>桜井スポーツ少年団</v>
      </c>
      <c r="C42" s="191"/>
      <c r="D42" s="191"/>
      <c r="E42" s="192"/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/>
      <c r="N42" s="171"/>
      <c r="O42" s="171"/>
      <c r="P42" s="171"/>
      <c r="Q42" s="171"/>
      <c r="R42" s="171"/>
      <c r="S42" s="171"/>
      <c r="T42" s="171">
        <f>IF(B42="","",SUM(F42:S42))</f>
        <v>0</v>
      </c>
      <c r="V42" s="87">
        <v>26</v>
      </c>
    </row>
    <row r="43" spans="2:22" s="82" customFormat="1" ht="11.25">
      <c r="B43" s="195" t="str">
        <f>IF(V42="","",VLOOKUP(V42,'3号'!$AP$13:$BE$107,13))</f>
        <v>(愛　知)</v>
      </c>
      <c r="C43" s="196"/>
      <c r="D43" s="196"/>
      <c r="E43" s="197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</row>
    <row r="44" spans="2:22" ht="17.25">
      <c r="B44" s="190" t="str">
        <f>IF(V44="","",VLOOKUP(V44,'3号'!$AP$13:$BE$107,2))</f>
        <v>向洋新町ソフトボール
スポーツ少年団</v>
      </c>
      <c r="C44" s="191"/>
      <c r="D44" s="191"/>
      <c r="E44" s="192"/>
      <c r="F44" s="171">
        <v>1</v>
      </c>
      <c r="G44" s="171">
        <v>0</v>
      </c>
      <c r="H44" s="171">
        <v>1</v>
      </c>
      <c r="I44" s="171">
        <v>0</v>
      </c>
      <c r="J44" s="171">
        <v>0</v>
      </c>
      <c r="K44" s="171">
        <v>0</v>
      </c>
      <c r="L44" s="171" t="s">
        <v>518</v>
      </c>
      <c r="M44" s="171"/>
      <c r="N44" s="171"/>
      <c r="O44" s="171"/>
      <c r="P44" s="171"/>
      <c r="Q44" s="171"/>
      <c r="R44" s="171"/>
      <c r="S44" s="171"/>
      <c r="T44" s="171">
        <f>IF(B44="","",SUM(F44:S44))</f>
        <v>2</v>
      </c>
      <c r="V44" s="87">
        <v>34</v>
      </c>
    </row>
    <row r="45" spans="2:22" s="82" customFormat="1" ht="11.25" customHeight="1">
      <c r="B45" s="195" t="str">
        <f>IF(V44="","",VLOOKUP(V44,'3号'!$AP$13:$BE$107,13))</f>
        <v>(広　島)</v>
      </c>
      <c r="C45" s="196"/>
      <c r="D45" s="196"/>
      <c r="E45" s="197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2:22" ht="14.25">
      <c r="B46" s="88" t="s">
        <v>13</v>
      </c>
      <c r="C46" s="88"/>
      <c r="D46" s="88"/>
      <c r="E46" s="121" t="s">
        <v>14</v>
      </c>
      <c r="F46" s="4" t="s">
        <v>519</v>
      </c>
      <c r="G46" s="210" t="s">
        <v>521</v>
      </c>
      <c r="H46" s="175"/>
      <c r="I46" s="175"/>
      <c r="J46" s="175"/>
      <c r="K46" s="175"/>
      <c r="L46" s="175"/>
      <c r="M46" s="6"/>
      <c r="N46" s="89" t="s">
        <v>15</v>
      </c>
      <c r="O46" s="177" t="s">
        <v>522</v>
      </c>
      <c r="P46" s="177"/>
      <c r="Q46" s="177"/>
      <c r="R46" s="177"/>
      <c r="S46" s="177"/>
      <c r="T46" s="6"/>
    </row>
    <row r="47" spans="2:22" ht="14.25">
      <c r="B47" s="90" t="s">
        <v>16</v>
      </c>
      <c r="C47" s="90"/>
      <c r="D47" s="122"/>
      <c r="E47" s="122" t="s">
        <v>17</v>
      </c>
      <c r="F47" s="8" t="s">
        <v>520</v>
      </c>
      <c r="G47" s="176" t="s">
        <v>523</v>
      </c>
      <c r="H47" s="176"/>
      <c r="I47" s="176"/>
      <c r="J47" s="176"/>
      <c r="K47" s="176"/>
      <c r="L47" s="176"/>
      <c r="M47" s="10"/>
      <c r="N47" s="10" t="s">
        <v>15</v>
      </c>
      <c r="O47" s="178" t="s">
        <v>524</v>
      </c>
      <c r="P47" s="178"/>
      <c r="Q47" s="178"/>
      <c r="R47" s="178"/>
      <c r="S47" s="178"/>
      <c r="T47" s="11"/>
    </row>
    <row r="48" spans="2:22" s="1" customFormat="1" ht="12">
      <c r="B48" s="90"/>
      <c r="C48" s="181" t="s">
        <v>14</v>
      </c>
      <c r="D48" s="179" t="s">
        <v>18</v>
      </c>
      <c r="E48" s="179"/>
      <c r="F48" s="118"/>
      <c r="G48" s="118"/>
      <c r="H48" s="118"/>
      <c r="I48" s="118"/>
      <c r="J48" s="118"/>
      <c r="K48" s="118"/>
      <c r="L48" s="118"/>
      <c r="M48" s="118"/>
      <c r="N48" s="179" t="s">
        <v>19</v>
      </c>
      <c r="O48" s="179"/>
      <c r="P48" s="122"/>
      <c r="Q48" s="118"/>
      <c r="R48" s="118"/>
      <c r="S48" s="118"/>
      <c r="T48" s="118"/>
    </row>
    <row r="49" spans="2:22" s="1" customFormat="1" ht="12">
      <c r="B49" s="180" t="s">
        <v>20</v>
      </c>
      <c r="C49" s="187"/>
      <c r="D49" s="186" t="s">
        <v>21</v>
      </c>
      <c r="E49" s="186"/>
      <c r="F49" s="188"/>
      <c r="G49" s="188"/>
      <c r="H49" s="188"/>
      <c r="I49" s="188"/>
      <c r="J49" s="188"/>
      <c r="K49" s="188"/>
      <c r="L49" s="188"/>
      <c r="M49" s="120"/>
      <c r="N49" s="120"/>
      <c r="O49" s="120"/>
      <c r="P49" s="120"/>
      <c r="Q49" s="120"/>
      <c r="R49" s="120"/>
      <c r="S49" s="120"/>
      <c r="T49" s="120"/>
    </row>
    <row r="50" spans="2:22" s="1" customFormat="1" ht="12">
      <c r="B50" s="180"/>
      <c r="C50" s="180" t="s">
        <v>17</v>
      </c>
      <c r="D50" s="122" t="s">
        <v>18</v>
      </c>
      <c r="E50" s="122"/>
      <c r="F50" s="178"/>
      <c r="G50" s="178"/>
      <c r="H50" s="178"/>
      <c r="I50" s="178"/>
      <c r="J50" s="178"/>
      <c r="K50" s="178"/>
      <c r="L50" s="178"/>
      <c r="M50" s="122"/>
      <c r="N50" s="179" t="s">
        <v>19</v>
      </c>
      <c r="O50" s="179"/>
      <c r="P50" s="122" t="s">
        <v>525</v>
      </c>
      <c r="Q50" s="122"/>
      <c r="R50" s="122"/>
      <c r="S50" s="122"/>
      <c r="T50" s="122"/>
    </row>
    <row r="51" spans="2:22" s="1" customFormat="1" ht="12">
      <c r="B51" s="90"/>
      <c r="C51" s="181"/>
      <c r="D51" s="179" t="s">
        <v>21</v>
      </c>
      <c r="E51" s="179"/>
      <c r="F51" s="122" t="s">
        <v>526</v>
      </c>
      <c r="G51" s="118"/>
      <c r="H51" s="118"/>
      <c r="M51" s="118"/>
      <c r="P51" s="118"/>
      <c r="Q51" s="118"/>
      <c r="R51" s="118"/>
      <c r="S51" s="118"/>
      <c r="T51" s="118"/>
    </row>
    <row r="52" spans="2:22" ht="14.25">
      <c r="B52" s="122" t="s">
        <v>22</v>
      </c>
      <c r="C52" s="122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2" ht="12" customHeight="1">
      <c r="B53" s="122"/>
      <c r="C53" s="122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2:22" ht="12" customHeight="1">
      <c r="B54" s="122"/>
      <c r="C54" s="122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" t="s">
        <v>5</v>
      </c>
    </row>
    <row r="55" spans="2:22" ht="14.25">
      <c r="B55" s="77" t="str">
        <f>B38</f>
        <v>（準々決勝）</v>
      </c>
      <c r="C55" s="78"/>
      <c r="D55" s="78"/>
      <c r="E55" s="185" t="s">
        <v>7</v>
      </c>
      <c r="F55" s="185"/>
      <c r="G55" s="182">
        <v>0.55694444444444446</v>
      </c>
      <c r="H55" s="182"/>
      <c r="I55" s="185" t="s">
        <v>8</v>
      </c>
      <c r="J55" s="185"/>
      <c r="K55" s="182">
        <v>0.63402777777777775</v>
      </c>
      <c r="L55" s="182"/>
      <c r="M55" s="183" t="s">
        <v>29</v>
      </c>
      <c r="N55" s="183"/>
      <c r="O55" s="184">
        <v>0</v>
      </c>
      <c r="P55" s="184"/>
      <c r="Q55" s="185" t="s">
        <v>9</v>
      </c>
      <c r="R55" s="185"/>
      <c r="S55" s="182">
        <f>K55-G55</f>
        <v>7.7083333333333282E-2</v>
      </c>
      <c r="T55" s="182"/>
    </row>
    <row r="56" spans="2:22" s="82" customFormat="1" ht="11.25">
      <c r="B56" s="79"/>
      <c r="E56" s="119"/>
      <c r="F56" s="119" t="s">
        <v>23</v>
      </c>
      <c r="G56" s="173" t="s">
        <v>530</v>
      </c>
      <c r="H56" s="173"/>
      <c r="I56" s="119" t="s">
        <v>24</v>
      </c>
      <c r="J56" s="173" t="s">
        <v>192</v>
      </c>
      <c r="K56" s="173"/>
      <c r="L56" s="119" t="s">
        <v>25</v>
      </c>
      <c r="M56" s="173" t="s">
        <v>377</v>
      </c>
      <c r="N56" s="173"/>
      <c r="O56" s="119" t="s">
        <v>26</v>
      </c>
      <c r="P56" s="173" t="s">
        <v>231</v>
      </c>
      <c r="Q56" s="173"/>
    </row>
    <row r="57" spans="2:22" s="82" customFormat="1" ht="11.25">
      <c r="B57" s="79"/>
      <c r="C57" s="80"/>
      <c r="D57" s="80"/>
      <c r="E57" s="83"/>
      <c r="F57" s="119" t="s">
        <v>154</v>
      </c>
      <c r="G57" s="173" t="s">
        <v>531</v>
      </c>
      <c r="H57" s="173"/>
      <c r="I57" s="119" t="s">
        <v>155</v>
      </c>
      <c r="J57" s="173" t="s">
        <v>532</v>
      </c>
      <c r="K57" s="173"/>
      <c r="L57" s="119" t="s">
        <v>27</v>
      </c>
      <c r="M57" s="173" t="s">
        <v>414</v>
      </c>
      <c r="N57" s="173"/>
      <c r="O57" s="119" t="s">
        <v>28</v>
      </c>
      <c r="P57" s="173" t="s">
        <v>533</v>
      </c>
      <c r="Q57" s="173"/>
      <c r="S57" s="174" t="s">
        <v>10</v>
      </c>
      <c r="T57" s="174"/>
      <c r="U57" s="3">
        <v>44</v>
      </c>
    </row>
    <row r="58" spans="2:22" ht="13.5" customHeight="1">
      <c r="B58" s="198" t="s">
        <v>11</v>
      </c>
      <c r="C58" s="199"/>
      <c r="D58" s="199"/>
      <c r="E58" s="200"/>
      <c r="F58" s="84">
        <v>1</v>
      </c>
      <c r="G58" s="84">
        <v>2</v>
      </c>
      <c r="H58" s="84">
        <v>3</v>
      </c>
      <c r="I58" s="84">
        <v>4</v>
      </c>
      <c r="J58" s="84">
        <v>5</v>
      </c>
      <c r="K58" s="84">
        <v>6</v>
      </c>
      <c r="L58" s="84">
        <v>7</v>
      </c>
      <c r="M58" s="84">
        <v>8</v>
      </c>
      <c r="N58" s="84">
        <v>9</v>
      </c>
      <c r="O58" s="84">
        <v>10</v>
      </c>
      <c r="P58" s="84">
        <v>11</v>
      </c>
      <c r="Q58" s="84">
        <v>12</v>
      </c>
      <c r="R58" s="84">
        <v>13</v>
      </c>
      <c r="S58" s="84">
        <v>14</v>
      </c>
      <c r="T58" s="85" t="s">
        <v>12</v>
      </c>
      <c r="U58" s="86"/>
    </row>
    <row r="59" spans="2:22" ht="17.25">
      <c r="B59" s="190" t="str">
        <f>IF(V59="","",VLOOKUP(V59,'3号'!$AP$13:$BE$107,2))</f>
        <v>明野北ソフト
ボールクラブ</v>
      </c>
      <c r="C59" s="191"/>
      <c r="D59" s="191"/>
      <c r="E59" s="192"/>
      <c r="F59" s="171">
        <v>1</v>
      </c>
      <c r="G59" s="171">
        <v>0</v>
      </c>
      <c r="H59" s="171">
        <v>0</v>
      </c>
      <c r="I59" s="171">
        <v>1</v>
      </c>
      <c r="J59" s="171">
        <v>0</v>
      </c>
      <c r="K59" s="171">
        <v>0</v>
      </c>
      <c r="L59" s="171">
        <v>0</v>
      </c>
      <c r="M59" s="171">
        <v>0</v>
      </c>
      <c r="N59" s="171"/>
      <c r="O59" s="171"/>
      <c r="P59" s="171"/>
      <c r="Q59" s="171"/>
      <c r="R59" s="171"/>
      <c r="S59" s="171"/>
      <c r="T59" s="171">
        <f>IF(B59="","",SUM(F59:S59))</f>
        <v>2</v>
      </c>
      <c r="V59" s="87">
        <v>48</v>
      </c>
    </row>
    <row r="60" spans="2:22" s="82" customFormat="1" ht="11.25">
      <c r="B60" s="195" t="str">
        <f>IF(V59="","",VLOOKUP(V59,'3号'!$AP$13:$BE$107,13))</f>
        <v>(大　分)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7.25">
      <c r="B61" s="190" t="str">
        <f>IF(V61="","",VLOOKUP(V61,'3号'!$AP$13:$BE$107,2))</f>
        <v>徳倉パワーズソフト
ボールスポーツ少年団</v>
      </c>
      <c r="C61" s="191"/>
      <c r="D61" s="191"/>
      <c r="E61" s="192"/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2</v>
      </c>
      <c r="L61" s="171">
        <v>0</v>
      </c>
      <c r="M61" s="193">
        <v>1</v>
      </c>
      <c r="N61" s="171"/>
      <c r="O61" s="171"/>
      <c r="P61" s="171"/>
      <c r="Q61" s="171"/>
      <c r="R61" s="171"/>
      <c r="S61" s="171"/>
      <c r="T61" s="171">
        <f>IF(B61="","",SUM(F61:S61))</f>
        <v>3</v>
      </c>
      <c r="V61" s="87">
        <v>37</v>
      </c>
    </row>
    <row r="62" spans="2:22" s="82" customFormat="1" ht="11.25" customHeight="1">
      <c r="B62" s="195" t="str">
        <f>IF(V61="","",VLOOKUP(V61,'3号'!$AP$13:$BE$107,13))</f>
        <v>(静　岡)</v>
      </c>
      <c r="C62" s="196"/>
      <c r="D62" s="196"/>
      <c r="E62" s="197"/>
      <c r="F62" s="172"/>
      <c r="G62" s="172"/>
      <c r="H62" s="172"/>
      <c r="I62" s="172"/>
      <c r="J62" s="172"/>
      <c r="K62" s="172"/>
      <c r="L62" s="172"/>
      <c r="M62" s="194"/>
      <c r="N62" s="172"/>
      <c r="O62" s="172"/>
      <c r="P62" s="172"/>
      <c r="Q62" s="172"/>
      <c r="R62" s="172"/>
      <c r="S62" s="172"/>
      <c r="T62" s="172"/>
    </row>
    <row r="63" spans="2:22" ht="14.25">
      <c r="B63" s="88" t="s">
        <v>13</v>
      </c>
      <c r="C63" s="88"/>
      <c r="D63" s="88"/>
      <c r="E63" s="121" t="s">
        <v>14</v>
      </c>
      <c r="F63" s="4" t="s">
        <v>139</v>
      </c>
      <c r="G63" s="123" t="s">
        <v>534</v>
      </c>
      <c r="H63" s="123"/>
      <c r="I63" s="123"/>
      <c r="J63" s="123"/>
      <c r="K63" s="123"/>
      <c r="L63" s="123"/>
      <c r="M63" s="6"/>
      <c r="N63" s="89" t="s">
        <v>15</v>
      </c>
      <c r="O63" s="177" t="s">
        <v>535</v>
      </c>
      <c r="P63" s="177"/>
      <c r="Q63" s="177"/>
      <c r="R63" s="177"/>
      <c r="S63" s="177"/>
      <c r="T63" s="6"/>
    </row>
    <row r="64" spans="2:22" ht="14.25">
      <c r="B64" s="90" t="s">
        <v>16</v>
      </c>
      <c r="C64" s="90"/>
      <c r="D64" s="122"/>
      <c r="E64" s="122" t="s">
        <v>17</v>
      </c>
      <c r="F64" s="8" t="s">
        <v>140</v>
      </c>
      <c r="G64" s="122" t="s">
        <v>536</v>
      </c>
      <c r="H64" s="122"/>
      <c r="I64" s="122"/>
      <c r="J64" s="122"/>
      <c r="K64" s="122"/>
      <c r="L64" s="122"/>
      <c r="M64" s="10"/>
      <c r="N64" s="10" t="s">
        <v>15</v>
      </c>
      <c r="O64" s="178" t="s">
        <v>537</v>
      </c>
      <c r="P64" s="178"/>
      <c r="Q64" s="178"/>
      <c r="R64" s="178"/>
      <c r="S64" s="178"/>
      <c r="T64" s="11"/>
    </row>
    <row r="65" spans="2:20" s="1" customFormat="1" ht="12">
      <c r="B65" s="90"/>
      <c r="C65" s="181" t="s">
        <v>14</v>
      </c>
      <c r="D65" s="179" t="s">
        <v>18</v>
      </c>
      <c r="E65" s="179"/>
      <c r="F65" s="118"/>
      <c r="G65" s="118"/>
      <c r="H65" s="118"/>
      <c r="I65" s="118"/>
      <c r="J65" s="118"/>
      <c r="K65" s="118"/>
      <c r="L65" s="118"/>
      <c r="M65" s="118"/>
      <c r="N65" s="179" t="s">
        <v>19</v>
      </c>
      <c r="O65" s="179"/>
      <c r="P65" s="122"/>
      <c r="Q65" s="118"/>
      <c r="R65" s="118"/>
      <c r="S65" s="118"/>
      <c r="T65" s="118"/>
    </row>
    <row r="66" spans="2:20" s="1" customFormat="1" ht="12">
      <c r="B66" s="180" t="s">
        <v>20</v>
      </c>
      <c r="C66" s="187"/>
      <c r="D66" s="186" t="s">
        <v>21</v>
      </c>
      <c r="E66" s="186"/>
      <c r="F66" s="188" t="s">
        <v>534</v>
      </c>
      <c r="G66" s="188"/>
      <c r="H66" s="188"/>
      <c r="I66" s="188"/>
      <c r="J66" s="188"/>
      <c r="K66" s="188"/>
      <c r="L66" s="188"/>
      <c r="M66" s="120"/>
      <c r="N66" s="120"/>
      <c r="O66" s="120"/>
      <c r="P66" s="120"/>
      <c r="Q66" s="120"/>
      <c r="R66" s="120"/>
      <c r="S66" s="120"/>
      <c r="T66" s="120"/>
    </row>
    <row r="67" spans="2:20" s="1" customFormat="1" ht="12">
      <c r="B67" s="180"/>
      <c r="C67" s="180" t="s">
        <v>17</v>
      </c>
      <c r="D67" s="122" t="s">
        <v>18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79" t="s">
        <v>19</v>
      </c>
      <c r="O67" s="179"/>
      <c r="P67" s="122" t="s">
        <v>538</v>
      </c>
      <c r="Q67" s="122"/>
      <c r="R67" s="122"/>
      <c r="S67" s="122"/>
      <c r="T67" s="122"/>
    </row>
    <row r="68" spans="2:20" s="1" customFormat="1" ht="12">
      <c r="B68" s="90"/>
      <c r="C68" s="181"/>
      <c r="D68" s="179" t="s">
        <v>21</v>
      </c>
      <c r="E68" s="179"/>
      <c r="F68" s="189"/>
      <c r="G68" s="189"/>
      <c r="H68" s="189"/>
      <c r="I68" s="189"/>
      <c r="J68" s="189"/>
      <c r="K68" s="189"/>
      <c r="L68" s="189"/>
      <c r="M68" s="118"/>
      <c r="P68" s="118"/>
      <c r="Q68" s="118"/>
      <c r="R68" s="118"/>
      <c r="S68" s="118"/>
      <c r="T68" s="118"/>
    </row>
    <row r="69" spans="2:20" ht="14.25">
      <c r="B69" s="122" t="s">
        <v>22</v>
      </c>
      <c r="C69" s="122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</sheetData>
  <mergeCells count="265">
    <mergeCell ref="B1:N1"/>
    <mergeCell ref="O1:T1"/>
    <mergeCell ref="H3:I3"/>
    <mergeCell ref="J3:L3"/>
    <mergeCell ref="M3:N3"/>
    <mergeCell ref="O3:S3"/>
    <mergeCell ref="G6:H6"/>
    <mergeCell ref="J6:K6"/>
    <mergeCell ref="M6:N6"/>
    <mergeCell ref="P6:Q6"/>
    <mergeCell ref="S6:T6"/>
    <mergeCell ref="B7:E7"/>
    <mergeCell ref="Q4:R4"/>
    <mergeCell ref="S4:T4"/>
    <mergeCell ref="G5:H5"/>
    <mergeCell ref="J5:K5"/>
    <mergeCell ref="M5:N5"/>
    <mergeCell ref="P5:Q5"/>
    <mergeCell ref="E4:F4"/>
    <mergeCell ref="G4:H4"/>
    <mergeCell ref="I4:J4"/>
    <mergeCell ref="K4:L4"/>
    <mergeCell ref="M4:N4"/>
    <mergeCell ref="O4:P4"/>
    <mergeCell ref="Q8:Q9"/>
    <mergeCell ref="R8:R9"/>
    <mergeCell ref="S8:S9"/>
    <mergeCell ref="T8:T9"/>
    <mergeCell ref="B9:E9"/>
    <mergeCell ref="B10:E10"/>
    <mergeCell ref="F10:F11"/>
    <mergeCell ref="G10:G11"/>
    <mergeCell ref="H10:H11"/>
    <mergeCell ref="I10:I11"/>
    <mergeCell ref="K8:K9"/>
    <mergeCell ref="L8:L9"/>
    <mergeCell ref="M8:M9"/>
    <mergeCell ref="N8:N9"/>
    <mergeCell ref="O8:O9"/>
    <mergeCell ref="P8:P9"/>
    <mergeCell ref="B8:E8"/>
    <mergeCell ref="F8:F9"/>
    <mergeCell ref="G8:G9"/>
    <mergeCell ref="H8:H9"/>
    <mergeCell ref="I8:I9"/>
    <mergeCell ref="J8:J9"/>
    <mergeCell ref="P10:P11"/>
    <mergeCell ref="Q10:Q11"/>
    <mergeCell ref="R10:R11"/>
    <mergeCell ref="S10:S11"/>
    <mergeCell ref="T10:T11"/>
    <mergeCell ref="B11:E11"/>
    <mergeCell ref="J10:J11"/>
    <mergeCell ref="K10:K11"/>
    <mergeCell ref="L10:L11"/>
    <mergeCell ref="M10:M11"/>
    <mergeCell ref="N10:N11"/>
    <mergeCell ref="O10:O11"/>
    <mergeCell ref="B15:B16"/>
    <mergeCell ref="D15:E15"/>
    <mergeCell ref="F15:L15"/>
    <mergeCell ref="C16:C17"/>
    <mergeCell ref="N16:O16"/>
    <mergeCell ref="D17:E17"/>
    <mergeCell ref="G12:L12"/>
    <mergeCell ref="O12:S12"/>
    <mergeCell ref="G13:L13"/>
    <mergeCell ref="O13:S13"/>
    <mergeCell ref="C14:C15"/>
    <mergeCell ref="D14:E14"/>
    <mergeCell ref="N14:O14"/>
    <mergeCell ref="P23:Q23"/>
    <mergeCell ref="S23:T23"/>
    <mergeCell ref="B24:E24"/>
    <mergeCell ref="Q21:R21"/>
    <mergeCell ref="S21:T21"/>
    <mergeCell ref="G22:H22"/>
    <mergeCell ref="J22:K22"/>
    <mergeCell ref="M22:N22"/>
    <mergeCell ref="P22:Q22"/>
    <mergeCell ref="E21:F21"/>
    <mergeCell ref="G21:H21"/>
    <mergeCell ref="I21:J21"/>
    <mergeCell ref="K21:L21"/>
    <mergeCell ref="M21:N21"/>
    <mergeCell ref="O21:P21"/>
    <mergeCell ref="B25:E25"/>
    <mergeCell ref="F25:F26"/>
    <mergeCell ref="G25:G26"/>
    <mergeCell ref="H25:H26"/>
    <mergeCell ref="I25:I26"/>
    <mergeCell ref="J25:J26"/>
    <mergeCell ref="G23:H23"/>
    <mergeCell ref="J23:K23"/>
    <mergeCell ref="M23:N23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G29:L29"/>
    <mergeCell ref="O29:S29"/>
    <mergeCell ref="G30:L30"/>
    <mergeCell ref="O30:S30"/>
    <mergeCell ref="C31:C32"/>
    <mergeCell ref="D31:E31"/>
    <mergeCell ref="N31:O31"/>
    <mergeCell ref="P27:P28"/>
    <mergeCell ref="Q27:Q28"/>
    <mergeCell ref="R27:R28"/>
    <mergeCell ref="S27:S28"/>
    <mergeCell ref="B32:B33"/>
    <mergeCell ref="D32:E32"/>
    <mergeCell ref="C33:C34"/>
    <mergeCell ref="N33:O33"/>
    <mergeCell ref="D34:E34"/>
    <mergeCell ref="E38:F38"/>
    <mergeCell ref="G38:H38"/>
    <mergeCell ref="I38:J38"/>
    <mergeCell ref="K38:L38"/>
    <mergeCell ref="M38:N38"/>
    <mergeCell ref="G40:H40"/>
    <mergeCell ref="J40:K40"/>
    <mergeCell ref="M40:N40"/>
    <mergeCell ref="P40:Q40"/>
    <mergeCell ref="S40:T40"/>
    <mergeCell ref="B41:E41"/>
    <mergeCell ref="O38:P38"/>
    <mergeCell ref="Q38:R38"/>
    <mergeCell ref="S38:T38"/>
    <mergeCell ref="G39:H39"/>
    <mergeCell ref="J39:K39"/>
    <mergeCell ref="M39:N39"/>
    <mergeCell ref="P39:Q39"/>
    <mergeCell ref="Q42:Q43"/>
    <mergeCell ref="R42:R43"/>
    <mergeCell ref="S42:S43"/>
    <mergeCell ref="T42:T43"/>
    <mergeCell ref="B43:E43"/>
    <mergeCell ref="B44:E44"/>
    <mergeCell ref="F44:F45"/>
    <mergeCell ref="G44:G45"/>
    <mergeCell ref="H44:H45"/>
    <mergeCell ref="I44:I45"/>
    <mergeCell ref="K42:K43"/>
    <mergeCell ref="L42:L43"/>
    <mergeCell ref="M42:M43"/>
    <mergeCell ref="N42:N43"/>
    <mergeCell ref="O42:O43"/>
    <mergeCell ref="P42:P43"/>
    <mergeCell ref="B42:E42"/>
    <mergeCell ref="F42:F43"/>
    <mergeCell ref="G42:G43"/>
    <mergeCell ref="H42:H43"/>
    <mergeCell ref="I42:I43"/>
    <mergeCell ref="J42:J43"/>
    <mergeCell ref="P44:P45"/>
    <mergeCell ref="Q44:Q45"/>
    <mergeCell ref="R44:R45"/>
    <mergeCell ref="S44:S45"/>
    <mergeCell ref="T44:T45"/>
    <mergeCell ref="B45:E45"/>
    <mergeCell ref="J44:J45"/>
    <mergeCell ref="K44:K45"/>
    <mergeCell ref="L44:L45"/>
    <mergeCell ref="M44:M45"/>
    <mergeCell ref="N44:N45"/>
    <mergeCell ref="O44:O45"/>
    <mergeCell ref="B49:B50"/>
    <mergeCell ref="D49:E49"/>
    <mergeCell ref="F49:L49"/>
    <mergeCell ref="C50:C51"/>
    <mergeCell ref="F50:L50"/>
    <mergeCell ref="N50:O50"/>
    <mergeCell ref="D51:E51"/>
    <mergeCell ref="G46:L46"/>
    <mergeCell ref="O46:S46"/>
    <mergeCell ref="G47:L47"/>
    <mergeCell ref="O47:S47"/>
    <mergeCell ref="C48:C49"/>
    <mergeCell ref="D48:E48"/>
    <mergeCell ref="N48:O48"/>
    <mergeCell ref="G57:H57"/>
    <mergeCell ref="J57:K57"/>
    <mergeCell ref="M57:N57"/>
    <mergeCell ref="P57:Q57"/>
    <mergeCell ref="S57:T57"/>
    <mergeCell ref="B58:E58"/>
    <mergeCell ref="Q55:R55"/>
    <mergeCell ref="S55:T55"/>
    <mergeCell ref="G56:H56"/>
    <mergeCell ref="J56:K56"/>
    <mergeCell ref="M56:N56"/>
    <mergeCell ref="P56:Q56"/>
    <mergeCell ref="E55:F55"/>
    <mergeCell ref="G55:H55"/>
    <mergeCell ref="I55:J55"/>
    <mergeCell ref="K55:L55"/>
    <mergeCell ref="M55:N55"/>
    <mergeCell ref="O55:P55"/>
    <mergeCell ref="Q59:Q60"/>
    <mergeCell ref="R59:R60"/>
    <mergeCell ref="S59:S60"/>
    <mergeCell ref="T59:T60"/>
    <mergeCell ref="B60:E60"/>
    <mergeCell ref="B61:E61"/>
    <mergeCell ref="F61:F62"/>
    <mergeCell ref="G61:G62"/>
    <mergeCell ref="H61:H62"/>
    <mergeCell ref="I61:I62"/>
    <mergeCell ref="K59:K60"/>
    <mergeCell ref="L59:L60"/>
    <mergeCell ref="M59:M60"/>
    <mergeCell ref="N59:N60"/>
    <mergeCell ref="O59:O60"/>
    <mergeCell ref="P59:P60"/>
    <mergeCell ref="B59:E59"/>
    <mergeCell ref="F59:F60"/>
    <mergeCell ref="G59:G60"/>
    <mergeCell ref="H59:H60"/>
    <mergeCell ref="I59:I60"/>
    <mergeCell ref="J59:J60"/>
    <mergeCell ref="P61:P62"/>
    <mergeCell ref="Q61:Q62"/>
    <mergeCell ref="R61:R62"/>
    <mergeCell ref="S61:S62"/>
    <mergeCell ref="T61:T62"/>
    <mergeCell ref="B62:E62"/>
    <mergeCell ref="J61:J62"/>
    <mergeCell ref="K61:K62"/>
    <mergeCell ref="L61:L62"/>
    <mergeCell ref="M61:M62"/>
    <mergeCell ref="N61:N62"/>
    <mergeCell ref="O61:O62"/>
    <mergeCell ref="D68:E68"/>
    <mergeCell ref="F68:L68"/>
    <mergeCell ref="O63:S63"/>
    <mergeCell ref="O64:S64"/>
    <mergeCell ref="C65:C66"/>
    <mergeCell ref="D65:E65"/>
    <mergeCell ref="N65:O65"/>
    <mergeCell ref="B66:B67"/>
    <mergeCell ref="D66:E66"/>
    <mergeCell ref="F66:L66"/>
    <mergeCell ref="C67:C68"/>
    <mergeCell ref="N67:O67"/>
  </mergeCells>
  <phoneticPr fontId="2"/>
  <dataValidations count="2">
    <dataValidation imeMode="on" allowBlank="1" showInputMessage="1" showErrorMessage="1" sqref="B1:B2 P2:T2 D2:N2 E12:E13 O1:O2 M3 E14:F17 P31:S34 P48:S51 E29:E30 N29:O33 E31:F34 J16:L16 E46:E47 N46:O50 E48:F51 I31:L33 G46:G48 E63:E64 N63:O67 E65:F68 P65:S68 G16:I17 M12:O16 G51:H51 G29:G34 M29:M34 M46:M51 H31:H34 H48:L48 G67:L67 T46:T51 T12:T17 T29:T34 T63:T68 M63:M68 G63:L65 G12:G14 H14:L14 S15:S17 P14:R17"/>
    <dataValidation imeMode="off" allowBlank="1" showInputMessage="1" showErrorMessage="1" sqref="F8:T8 F61:T61 F10:T10 F25:T25 F42:T42 F27:T27 F59:T59 F44:T44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68"/>
  <sheetViews>
    <sheetView topLeftCell="A34" zoomScaleNormal="100" workbookViewId="0">
      <selection activeCell="B25" sqref="B25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544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545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5</v>
      </c>
      <c r="U3" s="76"/>
    </row>
    <row r="4" spans="2:22" ht="14.25">
      <c r="B4" s="77" t="s">
        <v>503</v>
      </c>
      <c r="C4" s="78"/>
      <c r="D4" s="78"/>
      <c r="E4" s="185" t="s">
        <v>7</v>
      </c>
      <c r="F4" s="185"/>
      <c r="G4" s="182">
        <v>0.37847222222222227</v>
      </c>
      <c r="H4" s="182"/>
      <c r="I4" s="185" t="s">
        <v>8</v>
      </c>
      <c r="J4" s="185"/>
      <c r="K4" s="182">
        <v>0.41666666666666669</v>
      </c>
      <c r="L4" s="182"/>
      <c r="M4" s="183" t="s">
        <v>29</v>
      </c>
      <c r="N4" s="183"/>
      <c r="O4" s="184">
        <v>0.97430555555555554</v>
      </c>
      <c r="P4" s="184"/>
      <c r="Q4" s="185" t="s">
        <v>9</v>
      </c>
      <c r="R4" s="185"/>
      <c r="S4" s="182">
        <v>6.3888888888888884E-2</v>
      </c>
      <c r="T4" s="182"/>
    </row>
    <row r="5" spans="2:22" s="82" customFormat="1" ht="11.25">
      <c r="B5" s="79"/>
      <c r="C5" s="80"/>
      <c r="D5" s="80"/>
      <c r="E5" s="119"/>
      <c r="F5" s="119" t="s">
        <v>23</v>
      </c>
      <c r="G5" s="173" t="s">
        <v>308</v>
      </c>
      <c r="H5" s="173"/>
      <c r="I5" s="119" t="s">
        <v>24</v>
      </c>
      <c r="J5" s="173" t="s">
        <v>231</v>
      </c>
      <c r="K5" s="173"/>
      <c r="L5" s="119" t="s">
        <v>25</v>
      </c>
      <c r="M5" s="173" t="s">
        <v>457</v>
      </c>
      <c r="N5" s="173"/>
      <c r="O5" s="119" t="s">
        <v>26</v>
      </c>
      <c r="P5" s="173" t="s">
        <v>150</v>
      </c>
      <c r="Q5" s="173"/>
    </row>
    <row r="6" spans="2:22" s="82" customFormat="1" ht="11.25">
      <c r="B6" s="79"/>
      <c r="C6" s="80"/>
      <c r="D6" s="80"/>
      <c r="E6" s="83"/>
      <c r="F6" s="119" t="s">
        <v>154</v>
      </c>
      <c r="G6" s="173" t="s">
        <v>240</v>
      </c>
      <c r="H6" s="173"/>
      <c r="I6" s="119" t="s">
        <v>155</v>
      </c>
      <c r="J6" s="173" t="s">
        <v>377</v>
      </c>
      <c r="K6" s="173"/>
      <c r="L6" s="119" t="s">
        <v>27</v>
      </c>
      <c r="M6" s="173" t="s">
        <v>555</v>
      </c>
      <c r="N6" s="173"/>
      <c r="O6" s="119" t="s">
        <v>28</v>
      </c>
      <c r="P6" s="173" t="s">
        <v>533</v>
      </c>
      <c r="Q6" s="173"/>
      <c r="S6" s="174" t="s">
        <v>10</v>
      </c>
      <c r="T6" s="174"/>
      <c r="U6" s="3">
        <v>45</v>
      </c>
    </row>
    <row r="7" spans="2:22" ht="13.5" customHeight="1">
      <c r="B7" s="198" t="s">
        <v>11</v>
      </c>
      <c r="C7" s="199"/>
      <c r="D7" s="199"/>
      <c r="E7" s="200"/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  <c r="R7" s="84">
        <v>13</v>
      </c>
      <c r="S7" s="84">
        <v>14</v>
      </c>
      <c r="T7" s="85" t="s">
        <v>12</v>
      </c>
      <c r="U7" s="86"/>
    </row>
    <row r="8" spans="2:22" ht="17.25">
      <c r="B8" s="190" t="str">
        <f>IF(V8="","",VLOOKUP(V8,'3号'!$B$13:$BE$107,2))</f>
        <v>小坂ジュニアソフト
ボールクラブ</v>
      </c>
      <c r="C8" s="191"/>
      <c r="D8" s="191"/>
      <c r="E8" s="192"/>
      <c r="F8" s="171">
        <v>0</v>
      </c>
      <c r="G8" s="171">
        <v>0</v>
      </c>
      <c r="H8" s="171">
        <v>0</v>
      </c>
      <c r="I8" s="171">
        <v>1</v>
      </c>
      <c r="J8" s="171">
        <v>0</v>
      </c>
      <c r="K8" s="171">
        <v>0</v>
      </c>
      <c r="L8" s="171"/>
      <c r="M8" s="171"/>
      <c r="N8" s="171"/>
      <c r="O8" s="171"/>
      <c r="P8" s="171"/>
      <c r="Q8" s="171"/>
      <c r="R8" s="171"/>
      <c r="S8" s="171"/>
      <c r="T8" s="171">
        <f>IF(B8="","",SUM(F8:S8))</f>
        <v>1</v>
      </c>
      <c r="V8" s="87">
        <v>9</v>
      </c>
    </row>
    <row r="9" spans="2:22" s="82" customFormat="1" ht="11.25">
      <c r="B9" s="195" t="str">
        <f>IF(V8="","",VLOOKUP(V8,'3号'!$B$13:$BE$107,13))</f>
        <v>(熊　本)</v>
      </c>
      <c r="C9" s="196"/>
      <c r="D9" s="196"/>
      <c r="E9" s="197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2:22" ht="17.25">
      <c r="B10" s="190" t="str">
        <f>IF(V10="","",VLOOKUP(V10,'3号'!$B$13:$BE$107,2))</f>
        <v>明石ウエストクラブ</v>
      </c>
      <c r="C10" s="191"/>
      <c r="D10" s="191"/>
      <c r="E10" s="192"/>
      <c r="F10" s="171">
        <v>3</v>
      </c>
      <c r="G10" s="171">
        <v>0</v>
      </c>
      <c r="H10" s="171">
        <v>0</v>
      </c>
      <c r="I10" s="171">
        <v>1</v>
      </c>
      <c r="J10" s="171">
        <v>0</v>
      </c>
      <c r="K10" s="236">
        <v>0</v>
      </c>
      <c r="L10" s="171"/>
      <c r="M10" s="171"/>
      <c r="N10" s="171"/>
      <c r="O10" s="171"/>
      <c r="P10" s="171"/>
      <c r="Q10" s="171"/>
      <c r="R10" s="171"/>
      <c r="S10" s="171"/>
      <c r="T10" s="171">
        <f>IF(B10="","",SUM(F10:S10))</f>
        <v>4</v>
      </c>
      <c r="V10" s="87">
        <v>19</v>
      </c>
    </row>
    <row r="11" spans="2:22" s="82" customFormat="1" ht="11.25" customHeight="1">
      <c r="B11" s="195" t="str">
        <f>IF(V10="","",VLOOKUP(V10,'3号'!$B$13:$BE$107,13))</f>
        <v>(兵　庫)</v>
      </c>
      <c r="C11" s="196"/>
      <c r="D11" s="196"/>
      <c r="E11" s="197"/>
      <c r="F11" s="172"/>
      <c r="G11" s="172"/>
      <c r="H11" s="172"/>
      <c r="I11" s="172"/>
      <c r="J11" s="172"/>
      <c r="K11" s="237"/>
      <c r="L11" s="172"/>
      <c r="M11" s="172"/>
      <c r="N11" s="172"/>
      <c r="O11" s="172"/>
      <c r="P11" s="172"/>
      <c r="Q11" s="172"/>
      <c r="R11" s="172"/>
      <c r="S11" s="172"/>
      <c r="T11" s="172"/>
    </row>
    <row r="12" spans="2:22" ht="14.25">
      <c r="B12" s="88" t="s">
        <v>13</v>
      </c>
      <c r="C12" s="88"/>
      <c r="D12" s="88"/>
      <c r="E12" s="121" t="s">
        <v>14</v>
      </c>
      <c r="F12" s="4" t="s">
        <v>140</v>
      </c>
      <c r="G12" s="175" t="s">
        <v>549</v>
      </c>
      <c r="H12" s="175"/>
      <c r="I12" s="175"/>
      <c r="J12" s="175"/>
      <c r="K12" s="175"/>
      <c r="L12" s="175"/>
      <c r="M12" s="6"/>
      <c r="N12" s="89" t="s">
        <v>15</v>
      </c>
      <c r="O12" s="177" t="s">
        <v>551</v>
      </c>
      <c r="P12" s="177"/>
      <c r="Q12" s="177"/>
      <c r="R12" s="177"/>
      <c r="S12" s="177"/>
      <c r="T12" s="6"/>
    </row>
    <row r="13" spans="2:22" ht="14.25">
      <c r="B13" s="90" t="s">
        <v>16</v>
      </c>
      <c r="C13" s="90"/>
      <c r="D13" s="122"/>
      <c r="E13" s="122" t="s">
        <v>17</v>
      </c>
      <c r="F13" s="8" t="s">
        <v>139</v>
      </c>
      <c r="G13" s="176" t="s">
        <v>550</v>
      </c>
      <c r="H13" s="176"/>
      <c r="I13" s="176"/>
      <c r="J13" s="176"/>
      <c r="K13" s="176"/>
      <c r="L13" s="176"/>
      <c r="M13" s="10"/>
      <c r="N13" s="10" t="s">
        <v>15</v>
      </c>
      <c r="O13" s="178" t="s">
        <v>552</v>
      </c>
      <c r="P13" s="178"/>
      <c r="Q13" s="178"/>
      <c r="R13" s="178"/>
      <c r="S13" s="178"/>
      <c r="T13" s="11"/>
    </row>
    <row r="14" spans="2:22" s="1" customFormat="1" ht="12">
      <c r="B14" s="90"/>
      <c r="C14" s="181" t="s">
        <v>14</v>
      </c>
      <c r="D14" s="179" t="s">
        <v>18</v>
      </c>
      <c r="E14" s="179"/>
      <c r="F14" s="118"/>
      <c r="G14" s="118"/>
      <c r="H14" s="118"/>
      <c r="I14" s="118"/>
      <c r="J14" s="118"/>
      <c r="K14" s="118"/>
      <c r="L14" s="118"/>
      <c r="M14" s="118"/>
      <c r="N14" s="179" t="s">
        <v>19</v>
      </c>
      <c r="O14" s="179"/>
      <c r="P14" s="122"/>
      <c r="Q14" s="118"/>
      <c r="R14" s="118"/>
      <c r="T14" s="118"/>
    </row>
    <row r="15" spans="2:22" s="1" customFormat="1" ht="12">
      <c r="B15" s="180" t="s">
        <v>20</v>
      </c>
      <c r="C15" s="187"/>
      <c r="D15" s="186" t="s">
        <v>21</v>
      </c>
      <c r="E15" s="186"/>
      <c r="F15" s="188"/>
      <c r="G15" s="188"/>
      <c r="H15" s="188"/>
      <c r="I15" s="188"/>
      <c r="J15" s="188"/>
      <c r="K15" s="188"/>
      <c r="L15" s="188"/>
      <c r="M15" s="120"/>
      <c r="N15" s="120"/>
      <c r="O15" s="120"/>
      <c r="P15" s="120"/>
      <c r="Q15" s="120"/>
      <c r="R15" s="120"/>
      <c r="S15" s="120"/>
      <c r="T15" s="120"/>
    </row>
    <row r="16" spans="2:22" s="1" customFormat="1" ht="12">
      <c r="B16" s="180"/>
      <c r="C16" s="180" t="s">
        <v>17</v>
      </c>
      <c r="D16" s="122" t="s">
        <v>18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79" t="s">
        <v>19</v>
      </c>
      <c r="O16" s="179"/>
      <c r="P16" s="122"/>
      <c r="Q16" s="122"/>
      <c r="R16" s="122"/>
      <c r="S16" s="122"/>
      <c r="T16" s="122"/>
    </row>
    <row r="17" spans="2:22" s="1" customFormat="1" ht="12">
      <c r="B17" s="90"/>
      <c r="C17" s="181"/>
      <c r="D17" s="179" t="s">
        <v>21</v>
      </c>
      <c r="E17" s="179"/>
      <c r="F17" s="122"/>
      <c r="G17" s="118"/>
      <c r="H17" s="118"/>
      <c r="I17" s="118"/>
      <c r="P17" s="118"/>
      <c r="Q17" s="118"/>
      <c r="R17" s="118"/>
      <c r="S17" s="118"/>
      <c r="T17" s="118"/>
    </row>
    <row r="18" spans="2:22" ht="14.25">
      <c r="B18" s="122" t="s">
        <v>22</v>
      </c>
      <c r="C18" s="122"/>
      <c r="D18" s="116" t="s">
        <v>548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2" ht="14.25">
      <c r="B19" s="122" t="s">
        <v>553</v>
      </c>
      <c r="C19" s="12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22" ht="14.25">
      <c r="B20" s="218" t="s">
        <v>554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</row>
    <row r="21" spans="2:22" ht="14.25"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</row>
    <row r="22" spans="2:22" ht="14.25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/>
    </row>
    <row r="23" spans="2:22" ht="14.25">
      <c r="B23" s="221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</row>
    <row r="24" spans="2:22" ht="14.25">
      <c r="B24" s="224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6"/>
    </row>
    <row r="25" spans="2:22" ht="14.25">
      <c r="B25" s="122"/>
      <c r="C25" s="122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" t="s">
        <v>182</v>
      </c>
    </row>
    <row r="26" spans="2:22" ht="14.25">
      <c r="B26" s="77" t="s">
        <v>546</v>
      </c>
      <c r="C26" s="78"/>
      <c r="D26" s="78"/>
      <c r="E26" s="185" t="s">
        <v>7</v>
      </c>
      <c r="F26" s="185"/>
      <c r="G26" s="182">
        <v>0.375</v>
      </c>
      <c r="H26" s="182"/>
      <c r="I26" s="185" t="s">
        <v>8</v>
      </c>
      <c r="J26" s="185"/>
      <c r="K26" s="182">
        <v>0.41666666666666669</v>
      </c>
      <c r="L26" s="182"/>
      <c r="M26" s="183" t="s">
        <v>29</v>
      </c>
      <c r="N26" s="183"/>
      <c r="O26" s="184">
        <v>0.97361111111111109</v>
      </c>
      <c r="P26" s="184"/>
      <c r="Q26" s="185" t="s">
        <v>9</v>
      </c>
      <c r="R26" s="185"/>
      <c r="S26" s="182">
        <v>6.805555555555555E-2</v>
      </c>
      <c r="T26" s="182"/>
    </row>
    <row r="27" spans="2:22" s="82" customFormat="1" ht="11.25">
      <c r="B27" s="79"/>
      <c r="C27" s="80"/>
      <c r="D27" s="80"/>
      <c r="E27" s="119"/>
      <c r="F27" s="119" t="s">
        <v>23</v>
      </c>
      <c r="G27" s="173" t="s">
        <v>190</v>
      </c>
      <c r="H27" s="173"/>
      <c r="I27" s="119" t="s">
        <v>24</v>
      </c>
      <c r="J27" s="173" t="s">
        <v>337</v>
      </c>
      <c r="K27" s="173"/>
      <c r="L27" s="119" t="s">
        <v>25</v>
      </c>
      <c r="M27" s="173" t="s">
        <v>508</v>
      </c>
      <c r="N27" s="173"/>
      <c r="O27" s="119" t="s">
        <v>26</v>
      </c>
      <c r="P27" s="173" t="s">
        <v>510</v>
      </c>
      <c r="Q27" s="173"/>
    </row>
    <row r="28" spans="2:22" s="82" customFormat="1" ht="11.25">
      <c r="B28" s="79"/>
      <c r="C28" s="80"/>
      <c r="D28" s="80"/>
      <c r="E28" s="83"/>
      <c r="F28" s="119" t="s">
        <v>154</v>
      </c>
      <c r="G28" s="173" t="s">
        <v>474</v>
      </c>
      <c r="H28" s="173"/>
      <c r="I28" s="119" t="s">
        <v>155</v>
      </c>
      <c r="J28" s="173" t="s">
        <v>476</v>
      </c>
      <c r="K28" s="173"/>
      <c r="L28" s="119" t="s">
        <v>27</v>
      </c>
      <c r="M28" s="173" t="s">
        <v>561</v>
      </c>
      <c r="N28" s="173"/>
      <c r="O28" s="119" t="s">
        <v>28</v>
      </c>
      <c r="P28" s="173" t="s">
        <v>562</v>
      </c>
      <c r="Q28" s="173"/>
      <c r="S28" s="174" t="s">
        <v>10</v>
      </c>
      <c r="T28" s="174"/>
      <c r="U28" s="3">
        <v>46</v>
      </c>
    </row>
    <row r="29" spans="2:22" ht="13.5" customHeight="1">
      <c r="B29" s="198" t="s">
        <v>11</v>
      </c>
      <c r="C29" s="199"/>
      <c r="D29" s="199"/>
      <c r="E29" s="200"/>
      <c r="F29" s="84">
        <v>1</v>
      </c>
      <c r="G29" s="84">
        <v>2</v>
      </c>
      <c r="H29" s="84">
        <v>3</v>
      </c>
      <c r="I29" s="84">
        <v>4</v>
      </c>
      <c r="J29" s="84">
        <v>5</v>
      </c>
      <c r="K29" s="84">
        <v>6</v>
      </c>
      <c r="L29" s="84">
        <v>7</v>
      </c>
      <c r="M29" s="84">
        <v>8</v>
      </c>
      <c r="N29" s="84">
        <v>9</v>
      </c>
      <c r="O29" s="84">
        <v>10</v>
      </c>
      <c r="P29" s="84">
        <v>11</v>
      </c>
      <c r="Q29" s="84">
        <v>12</v>
      </c>
      <c r="R29" s="84">
        <v>13</v>
      </c>
      <c r="S29" s="84">
        <v>14</v>
      </c>
      <c r="T29" s="85" t="s">
        <v>12</v>
      </c>
      <c r="U29" s="86"/>
    </row>
    <row r="30" spans="2:22" ht="17.25">
      <c r="B30" s="190" t="str">
        <f>IF(V30="","",VLOOKUP(V30,'3号'!$AP$13:$BE$107,2))</f>
        <v>向洋新町ソフトボール
スポーツ少年団</v>
      </c>
      <c r="C30" s="191"/>
      <c r="D30" s="191"/>
      <c r="E30" s="192"/>
      <c r="F30" s="171">
        <v>1</v>
      </c>
      <c r="G30" s="171">
        <v>2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/>
      <c r="N30" s="171"/>
      <c r="O30" s="171"/>
      <c r="P30" s="171"/>
      <c r="Q30" s="171"/>
      <c r="R30" s="171"/>
      <c r="S30" s="171"/>
      <c r="T30" s="171">
        <f>IF(B30="","",SUM(F30:S30))</f>
        <v>3</v>
      </c>
      <c r="V30" s="87">
        <v>34</v>
      </c>
    </row>
    <row r="31" spans="2:22" s="82" customFormat="1" ht="11.25" customHeight="1">
      <c r="B31" s="195" t="str">
        <f>IF(V30="","",VLOOKUP(V30,'3号'!$AP$13:$BE$107,13))</f>
        <v>(広　島)</v>
      </c>
      <c r="C31" s="196"/>
      <c r="D31" s="196"/>
      <c r="E31" s="197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</row>
    <row r="32" spans="2:22" ht="17.25">
      <c r="B32" s="190" t="str">
        <f>IF(V32="","",VLOOKUP(V32,'3号'!$AP$13:$BE$107,2))</f>
        <v>徳倉パワーズソフト
ボールスポーツ少年団</v>
      </c>
      <c r="C32" s="191"/>
      <c r="D32" s="191"/>
      <c r="E32" s="192"/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/>
      <c r="N32" s="171"/>
      <c r="O32" s="171"/>
      <c r="P32" s="171"/>
      <c r="Q32" s="171"/>
      <c r="R32" s="171"/>
      <c r="S32" s="171"/>
      <c r="T32" s="171">
        <f>IF(B32="","",SUM(F32:S32))</f>
        <v>0</v>
      </c>
      <c r="V32" s="87">
        <v>37</v>
      </c>
    </row>
    <row r="33" spans="2:20" s="82" customFormat="1" ht="11.25" customHeight="1">
      <c r="B33" s="195" t="str">
        <f>IF(V32="","",VLOOKUP(V32,'3号'!$AP$13:$BE$107,13))</f>
        <v>(静　岡)</v>
      </c>
      <c r="C33" s="196"/>
      <c r="D33" s="196"/>
      <c r="E33" s="197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</row>
    <row r="34" spans="2:20" ht="14.25">
      <c r="B34" s="88" t="s">
        <v>13</v>
      </c>
      <c r="C34" s="88"/>
      <c r="D34" s="88"/>
      <c r="E34" s="121" t="s">
        <v>14</v>
      </c>
      <c r="F34" s="4" t="s">
        <v>140</v>
      </c>
      <c r="G34" s="175" t="s">
        <v>556</v>
      </c>
      <c r="H34" s="175"/>
      <c r="I34" s="175"/>
      <c r="J34" s="175"/>
      <c r="K34" s="175"/>
      <c r="L34" s="175"/>
      <c r="M34" s="6"/>
      <c r="N34" s="89" t="s">
        <v>15</v>
      </c>
      <c r="O34" s="177" t="s">
        <v>557</v>
      </c>
      <c r="P34" s="177"/>
      <c r="Q34" s="177"/>
      <c r="R34" s="177"/>
      <c r="S34" s="177"/>
      <c r="T34" s="6"/>
    </row>
    <row r="35" spans="2:20" ht="14.25">
      <c r="B35" s="90" t="s">
        <v>16</v>
      </c>
      <c r="C35" s="90"/>
      <c r="D35" s="122"/>
      <c r="E35" s="122" t="s">
        <v>17</v>
      </c>
      <c r="F35" s="8" t="s">
        <v>139</v>
      </c>
      <c r="G35" s="176" t="s">
        <v>536</v>
      </c>
      <c r="H35" s="176"/>
      <c r="I35" s="176"/>
      <c r="J35" s="176"/>
      <c r="K35" s="176"/>
      <c r="L35" s="176"/>
      <c r="M35" s="10"/>
      <c r="N35" s="10" t="s">
        <v>15</v>
      </c>
      <c r="O35" s="178" t="s">
        <v>558</v>
      </c>
      <c r="P35" s="178"/>
      <c r="Q35" s="178"/>
      <c r="R35" s="178"/>
      <c r="S35" s="178"/>
      <c r="T35" s="11"/>
    </row>
    <row r="36" spans="2:20" s="1" customFormat="1" ht="12">
      <c r="B36" s="90"/>
      <c r="C36" s="181" t="s">
        <v>14</v>
      </c>
      <c r="D36" s="179" t="s">
        <v>18</v>
      </c>
      <c r="E36" s="179"/>
      <c r="F36" s="118"/>
      <c r="G36" s="118"/>
      <c r="H36" s="118"/>
      <c r="I36" s="118"/>
      <c r="J36" s="118"/>
      <c r="K36" s="118"/>
      <c r="L36" s="118"/>
      <c r="M36" s="118"/>
      <c r="N36" s="179" t="s">
        <v>19</v>
      </c>
      <c r="O36" s="179"/>
      <c r="P36" s="122"/>
      <c r="Q36" s="118"/>
      <c r="R36" s="118"/>
      <c r="S36" s="118"/>
      <c r="T36" s="118"/>
    </row>
    <row r="37" spans="2:20" s="1" customFormat="1" ht="12">
      <c r="B37" s="180" t="s">
        <v>20</v>
      </c>
      <c r="C37" s="187"/>
      <c r="D37" s="186" t="s">
        <v>21</v>
      </c>
      <c r="E37" s="186"/>
      <c r="F37" s="121"/>
      <c r="G37" s="121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2:20" s="1" customFormat="1" ht="12">
      <c r="B38" s="180"/>
      <c r="C38" s="180" t="s">
        <v>17</v>
      </c>
      <c r="D38" s="122" t="s">
        <v>18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79" t="s">
        <v>19</v>
      </c>
      <c r="O38" s="179"/>
      <c r="P38" s="122" t="s">
        <v>559</v>
      </c>
      <c r="Q38" s="122"/>
      <c r="R38" s="122"/>
      <c r="S38" s="122"/>
      <c r="T38" s="122"/>
    </row>
    <row r="39" spans="2:20" s="1" customFormat="1" ht="12">
      <c r="B39" s="90"/>
      <c r="C39" s="181"/>
      <c r="D39" s="179" t="s">
        <v>21</v>
      </c>
      <c r="E39" s="179"/>
      <c r="F39" s="122"/>
      <c r="G39" s="118"/>
      <c r="H39" s="118"/>
      <c r="M39" s="118"/>
      <c r="P39" s="118"/>
      <c r="Q39" s="118"/>
      <c r="R39" s="118"/>
      <c r="S39" s="118"/>
      <c r="T39" s="118"/>
    </row>
    <row r="40" spans="2:20" ht="14.25">
      <c r="B40" s="122" t="s">
        <v>22</v>
      </c>
      <c r="C40" s="122"/>
      <c r="D40" s="1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14.25">
      <c r="B41" s="122" t="s">
        <v>553</v>
      </c>
      <c r="C41" s="122"/>
      <c r="D41" s="1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2:20" ht="14.25">
      <c r="B42" s="218" t="s">
        <v>560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20"/>
    </row>
    <row r="43" spans="2:20" ht="14.25"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3"/>
    </row>
    <row r="44" spans="2:20" ht="14.25">
      <c r="B44" s="221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3"/>
    </row>
    <row r="45" spans="2:20" ht="14.25"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/>
    </row>
    <row r="46" spans="2:20" ht="14.25">
      <c r="B46" s="224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/>
    </row>
    <row r="47" spans="2:20" ht="12" customHeight="1">
      <c r="B47" s="122"/>
      <c r="C47" s="122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" t="s">
        <v>5</v>
      </c>
    </row>
    <row r="48" spans="2:20" ht="14.25">
      <c r="B48" s="77" t="s">
        <v>547</v>
      </c>
      <c r="C48" s="78"/>
      <c r="D48" s="78"/>
      <c r="E48" s="185" t="s">
        <v>7</v>
      </c>
      <c r="F48" s="185"/>
      <c r="G48" s="182">
        <v>0.46388888888888885</v>
      </c>
      <c r="H48" s="182"/>
      <c r="I48" s="185" t="s">
        <v>8</v>
      </c>
      <c r="J48" s="185"/>
      <c r="K48" s="182">
        <v>0.52569444444444446</v>
      </c>
      <c r="L48" s="182"/>
      <c r="M48" s="183" t="s">
        <v>29</v>
      </c>
      <c r="N48" s="183"/>
      <c r="O48" s="184">
        <v>0</v>
      </c>
      <c r="P48" s="184"/>
      <c r="Q48" s="185" t="s">
        <v>9</v>
      </c>
      <c r="R48" s="185"/>
      <c r="S48" s="182">
        <f>K48-G48</f>
        <v>6.1805555555555614E-2</v>
      </c>
      <c r="T48" s="182"/>
    </row>
    <row r="49" spans="2:22" s="82" customFormat="1" ht="11.25">
      <c r="B49" s="79"/>
      <c r="C49" s="80"/>
      <c r="D49" s="80"/>
      <c r="E49" s="119"/>
      <c r="F49" s="119" t="s">
        <v>23</v>
      </c>
      <c r="G49" s="173" t="s">
        <v>146</v>
      </c>
      <c r="H49" s="173"/>
      <c r="I49" s="119" t="s">
        <v>24</v>
      </c>
      <c r="J49" s="173" t="s">
        <v>457</v>
      </c>
      <c r="K49" s="173"/>
      <c r="L49" s="119" t="s">
        <v>25</v>
      </c>
      <c r="M49" s="173" t="s">
        <v>150</v>
      </c>
      <c r="N49" s="173"/>
      <c r="O49" s="119" t="s">
        <v>26</v>
      </c>
      <c r="P49" s="173" t="s">
        <v>240</v>
      </c>
      <c r="Q49" s="173"/>
    </row>
    <row r="50" spans="2:22" s="82" customFormat="1" ht="11.25">
      <c r="B50" s="79"/>
      <c r="C50" s="80"/>
      <c r="D50" s="80"/>
      <c r="E50" s="83"/>
      <c r="F50" s="119" t="s">
        <v>154</v>
      </c>
      <c r="G50" s="173" t="s">
        <v>148</v>
      </c>
      <c r="H50" s="173"/>
      <c r="I50" s="119" t="s">
        <v>155</v>
      </c>
      <c r="J50" s="173" t="s">
        <v>231</v>
      </c>
      <c r="K50" s="173"/>
      <c r="L50" s="119" t="s">
        <v>27</v>
      </c>
      <c r="M50" s="173" t="s">
        <v>561</v>
      </c>
      <c r="N50" s="173"/>
      <c r="O50" s="119" t="s">
        <v>28</v>
      </c>
      <c r="P50" s="173" t="s">
        <v>533</v>
      </c>
      <c r="Q50" s="173"/>
      <c r="S50" s="174" t="s">
        <v>10</v>
      </c>
      <c r="T50" s="174"/>
      <c r="U50" s="3">
        <v>47</v>
      </c>
    </row>
    <row r="51" spans="2:22" ht="13.5" customHeight="1">
      <c r="B51" s="198" t="s">
        <v>11</v>
      </c>
      <c r="C51" s="199"/>
      <c r="D51" s="199"/>
      <c r="E51" s="200"/>
      <c r="F51" s="84">
        <v>1</v>
      </c>
      <c r="G51" s="84">
        <v>2</v>
      </c>
      <c r="H51" s="84">
        <v>3</v>
      </c>
      <c r="I51" s="84">
        <v>4</v>
      </c>
      <c r="J51" s="84">
        <v>5</v>
      </c>
      <c r="K51" s="84">
        <v>6</v>
      </c>
      <c r="L51" s="84">
        <v>7</v>
      </c>
      <c r="M51" s="84">
        <v>8</v>
      </c>
      <c r="N51" s="84">
        <v>9</v>
      </c>
      <c r="O51" s="84">
        <v>10</v>
      </c>
      <c r="P51" s="84">
        <v>11</v>
      </c>
      <c r="Q51" s="84">
        <v>12</v>
      </c>
      <c r="R51" s="84">
        <v>13</v>
      </c>
      <c r="S51" s="84">
        <v>14</v>
      </c>
      <c r="T51" s="85" t="s">
        <v>12</v>
      </c>
      <c r="U51" s="86"/>
    </row>
    <row r="52" spans="2:22" ht="17.25">
      <c r="B52" s="190" t="str">
        <f>IF(V52="","",VLOOKUP(V52,'3号'!$AP$13:$BE$107,2))</f>
        <v>向洋新町ソフトボール
スポーツ少年団</v>
      </c>
      <c r="C52" s="191"/>
      <c r="D52" s="191"/>
      <c r="E52" s="192"/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1</v>
      </c>
      <c r="L52" s="171">
        <v>0</v>
      </c>
      <c r="M52" s="171"/>
      <c r="N52" s="171"/>
      <c r="O52" s="171"/>
      <c r="P52" s="171"/>
      <c r="Q52" s="171"/>
      <c r="R52" s="171"/>
      <c r="S52" s="171"/>
      <c r="T52" s="171">
        <f>IF(B52="","",SUM(F52:S52))</f>
        <v>1</v>
      </c>
      <c r="V52" s="87">
        <v>34</v>
      </c>
    </row>
    <row r="53" spans="2:22" s="82" customFormat="1" ht="11.25">
      <c r="B53" s="195" t="str">
        <f>IF(V52="","",VLOOKUP(V52,'3号'!$AP$13:$BE$107,13))</f>
        <v>(広　島)</v>
      </c>
      <c r="C53" s="196"/>
      <c r="D53" s="196"/>
      <c r="E53" s="197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</row>
    <row r="54" spans="2:22" ht="17.25">
      <c r="B54" s="190" t="str">
        <f>IF(V54="","",VLOOKUP(V54,'3号'!$B$13:$BE$107,2))</f>
        <v>明石ウエストクラブ</v>
      </c>
      <c r="C54" s="191"/>
      <c r="D54" s="191"/>
      <c r="E54" s="192"/>
      <c r="F54" s="171">
        <v>1</v>
      </c>
      <c r="G54" s="171">
        <v>4</v>
      </c>
      <c r="H54" s="171">
        <v>0</v>
      </c>
      <c r="I54" s="171">
        <v>1</v>
      </c>
      <c r="J54" s="171">
        <v>0</v>
      </c>
      <c r="K54" s="171">
        <v>0</v>
      </c>
      <c r="L54" s="171" t="s">
        <v>138</v>
      </c>
      <c r="M54" s="171"/>
      <c r="N54" s="171"/>
      <c r="O54" s="171"/>
      <c r="P54" s="171"/>
      <c r="Q54" s="171"/>
      <c r="R54" s="171"/>
      <c r="S54" s="171"/>
      <c r="T54" s="171">
        <f>IF(B54="","",SUM(F54:S54))</f>
        <v>6</v>
      </c>
      <c r="V54" s="87">
        <v>19</v>
      </c>
    </row>
    <row r="55" spans="2:22" s="82" customFormat="1" ht="11.25" customHeight="1">
      <c r="B55" s="195" t="str">
        <f>IF(V54="","",VLOOKUP(V54,'3号'!$B$13:$BE$107,13))</f>
        <v>(兵　庫)</v>
      </c>
      <c r="C55" s="196"/>
      <c r="D55" s="196"/>
      <c r="E55" s="197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</row>
    <row r="56" spans="2:22" ht="14.25">
      <c r="B56" s="88" t="s">
        <v>13</v>
      </c>
      <c r="C56" s="88"/>
      <c r="D56" s="88"/>
      <c r="E56" s="121" t="s">
        <v>14</v>
      </c>
      <c r="F56" s="4"/>
      <c r="G56" s="210" t="s">
        <v>563</v>
      </c>
      <c r="H56" s="175"/>
      <c r="I56" s="175"/>
      <c r="J56" s="175"/>
      <c r="K56" s="175"/>
      <c r="L56" s="175"/>
      <c r="M56" s="6"/>
      <c r="N56" s="89" t="s">
        <v>15</v>
      </c>
      <c r="O56" s="177" t="s">
        <v>564</v>
      </c>
      <c r="P56" s="177"/>
      <c r="Q56" s="177"/>
      <c r="R56" s="177"/>
      <c r="S56" s="177"/>
      <c r="T56" s="6"/>
    </row>
    <row r="57" spans="2:22" ht="14.25">
      <c r="B57" s="90" t="s">
        <v>16</v>
      </c>
      <c r="C57" s="90"/>
      <c r="D57" s="122"/>
      <c r="E57" s="122" t="s">
        <v>17</v>
      </c>
      <c r="F57" s="8"/>
      <c r="G57" s="176" t="s">
        <v>565</v>
      </c>
      <c r="H57" s="176"/>
      <c r="I57" s="176"/>
      <c r="J57" s="176"/>
      <c r="K57" s="176"/>
      <c r="L57" s="176"/>
      <c r="M57" s="10"/>
      <c r="N57" s="10" t="s">
        <v>15</v>
      </c>
      <c r="O57" s="178" t="s">
        <v>552</v>
      </c>
      <c r="P57" s="178"/>
      <c r="Q57" s="178"/>
      <c r="R57" s="178"/>
      <c r="S57" s="178"/>
      <c r="T57" s="11"/>
    </row>
    <row r="58" spans="2:22" s="1" customFormat="1" ht="12">
      <c r="B58" s="90"/>
      <c r="C58" s="181" t="s">
        <v>14</v>
      </c>
      <c r="D58" s="179" t="s">
        <v>18</v>
      </c>
      <c r="E58" s="179"/>
      <c r="F58" s="118"/>
      <c r="G58" s="118"/>
      <c r="H58" s="118"/>
      <c r="I58" s="118"/>
      <c r="J58" s="118"/>
      <c r="K58" s="118"/>
      <c r="L58" s="118"/>
      <c r="M58" s="118"/>
      <c r="N58" s="179" t="s">
        <v>19</v>
      </c>
      <c r="O58" s="179"/>
      <c r="P58" s="122" t="s">
        <v>566</v>
      </c>
      <c r="Q58" s="118"/>
      <c r="R58" s="118"/>
      <c r="S58" s="118"/>
      <c r="T58" s="118"/>
    </row>
    <row r="59" spans="2:22" s="1" customFormat="1" ht="12">
      <c r="B59" s="180" t="s">
        <v>20</v>
      </c>
      <c r="C59" s="187"/>
      <c r="D59" s="186" t="s">
        <v>21</v>
      </c>
      <c r="E59" s="186"/>
      <c r="F59" s="188"/>
      <c r="G59" s="188"/>
      <c r="H59" s="188"/>
      <c r="I59" s="188"/>
      <c r="J59" s="188"/>
      <c r="K59" s="188"/>
      <c r="L59" s="188"/>
      <c r="M59" s="120"/>
      <c r="N59" s="120"/>
      <c r="O59" s="120"/>
      <c r="P59" s="120"/>
      <c r="Q59" s="120"/>
      <c r="R59" s="120"/>
      <c r="S59" s="120"/>
      <c r="T59" s="120"/>
    </row>
    <row r="60" spans="2:22" s="1" customFormat="1" ht="12">
      <c r="B60" s="180"/>
      <c r="C60" s="180" t="s">
        <v>17</v>
      </c>
      <c r="D60" s="122" t="s">
        <v>18</v>
      </c>
      <c r="E60" s="122"/>
      <c r="F60" s="178"/>
      <c r="G60" s="178"/>
      <c r="H60" s="178"/>
      <c r="I60" s="178"/>
      <c r="J60" s="178"/>
      <c r="K60" s="178"/>
      <c r="L60" s="178"/>
      <c r="M60" s="122"/>
      <c r="N60" s="179" t="s">
        <v>19</v>
      </c>
      <c r="O60" s="179"/>
      <c r="P60" s="122"/>
      <c r="Q60" s="122"/>
      <c r="R60" s="122"/>
      <c r="S60" s="122"/>
      <c r="T60" s="122"/>
    </row>
    <row r="61" spans="2:22" s="1" customFormat="1" ht="12">
      <c r="B61" s="90"/>
      <c r="C61" s="181"/>
      <c r="D61" s="179" t="s">
        <v>21</v>
      </c>
      <c r="E61" s="179"/>
      <c r="F61" s="122" t="s">
        <v>567</v>
      </c>
      <c r="G61" s="118"/>
      <c r="H61" s="118"/>
      <c r="M61" s="118"/>
      <c r="P61" s="118"/>
      <c r="Q61" s="118"/>
      <c r="R61" s="118"/>
      <c r="S61" s="118"/>
      <c r="T61" s="118"/>
    </row>
    <row r="62" spans="2:22" ht="14.25">
      <c r="B62" s="122" t="s">
        <v>22</v>
      </c>
      <c r="C62" s="122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2" ht="15" thickBot="1">
      <c r="B63" s="122" t="s">
        <v>553</v>
      </c>
      <c r="C63" s="122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2:22" ht="14.25">
      <c r="B64" s="227" t="s">
        <v>568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9"/>
    </row>
    <row r="65" spans="2:20" ht="14.25">
      <c r="B65" s="230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31"/>
    </row>
    <row r="66" spans="2:20" ht="14.25">
      <c r="B66" s="230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31"/>
    </row>
    <row r="67" spans="2:20" ht="14.25">
      <c r="B67" s="23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31"/>
    </row>
    <row r="68" spans="2:20" ht="15" thickBot="1">
      <c r="B68" s="233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5"/>
    </row>
  </sheetData>
  <mergeCells count="204">
    <mergeCell ref="B1:N1"/>
    <mergeCell ref="O1:T1"/>
    <mergeCell ref="H3:I3"/>
    <mergeCell ref="J3:L3"/>
    <mergeCell ref="M3:N3"/>
    <mergeCell ref="O3:S3"/>
    <mergeCell ref="G6:H6"/>
    <mergeCell ref="J6:K6"/>
    <mergeCell ref="M6:N6"/>
    <mergeCell ref="P6:Q6"/>
    <mergeCell ref="S6:T6"/>
    <mergeCell ref="B7:E7"/>
    <mergeCell ref="Q4:R4"/>
    <mergeCell ref="S4:T4"/>
    <mergeCell ref="G5:H5"/>
    <mergeCell ref="J5:K5"/>
    <mergeCell ref="M5:N5"/>
    <mergeCell ref="P5:Q5"/>
    <mergeCell ref="E4:F4"/>
    <mergeCell ref="G4:H4"/>
    <mergeCell ref="I4:J4"/>
    <mergeCell ref="K4:L4"/>
    <mergeCell ref="M4:N4"/>
    <mergeCell ref="O4:P4"/>
    <mergeCell ref="Q8:Q9"/>
    <mergeCell ref="R8:R9"/>
    <mergeCell ref="S8:S9"/>
    <mergeCell ref="T8:T9"/>
    <mergeCell ref="B9:E9"/>
    <mergeCell ref="B10:E10"/>
    <mergeCell ref="F10:F11"/>
    <mergeCell ref="G10:G11"/>
    <mergeCell ref="H10:H11"/>
    <mergeCell ref="I10:I11"/>
    <mergeCell ref="K8:K9"/>
    <mergeCell ref="L8:L9"/>
    <mergeCell ref="M8:M9"/>
    <mergeCell ref="N8:N9"/>
    <mergeCell ref="O8:O9"/>
    <mergeCell ref="P8:P9"/>
    <mergeCell ref="B8:E8"/>
    <mergeCell ref="F8:F9"/>
    <mergeCell ref="G8:G9"/>
    <mergeCell ref="H8:H9"/>
    <mergeCell ref="I8:I9"/>
    <mergeCell ref="J8:J9"/>
    <mergeCell ref="P10:P11"/>
    <mergeCell ref="Q10:Q11"/>
    <mergeCell ref="R10:R11"/>
    <mergeCell ref="S10:S11"/>
    <mergeCell ref="T10:T11"/>
    <mergeCell ref="B11:E11"/>
    <mergeCell ref="J10:J11"/>
    <mergeCell ref="K10:K11"/>
    <mergeCell ref="L10:L11"/>
    <mergeCell ref="M10:M11"/>
    <mergeCell ref="N10:N11"/>
    <mergeCell ref="O10:O11"/>
    <mergeCell ref="B15:B16"/>
    <mergeCell ref="D15:E15"/>
    <mergeCell ref="F15:L15"/>
    <mergeCell ref="C16:C17"/>
    <mergeCell ref="N16:O16"/>
    <mergeCell ref="D17:E17"/>
    <mergeCell ref="G12:L12"/>
    <mergeCell ref="O12:S12"/>
    <mergeCell ref="G13:L13"/>
    <mergeCell ref="O13:S13"/>
    <mergeCell ref="C14:C15"/>
    <mergeCell ref="D14:E14"/>
    <mergeCell ref="N14:O14"/>
    <mergeCell ref="P28:Q28"/>
    <mergeCell ref="S28:T28"/>
    <mergeCell ref="B29:E29"/>
    <mergeCell ref="Q26:R26"/>
    <mergeCell ref="S26:T26"/>
    <mergeCell ref="G27:H27"/>
    <mergeCell ref="J27:K27"/>
    <mergeCell ref="M27:N27"/>
    <mergeCell ref="P27:Q27"/>
    <mergeCell ref="E26:F26"/>
    <mergeCell ref="G26:H26"/>
    <mergeCell ref="I26:J26"/>
    <mergeCell ref="K26:L26"/>
    <mergeCell ref="M26:N26"/>
    <mergeCell ref="O26:P26"/>
    <mergeCell ref="B30:E30"/>
    <mergeCell ref="F30:F31"/>
    <mergeCell ref="G30:G31"/>
    <mergeCell ref="H30:H31"/>
    <mergeCell ref="I30:I31"/>
    <mergeCell ref="J30:J31"/>
    <mergeCell ref="G28:H28"/>
    <mergeCell ref="J28:K28"/>
    <mergeCell ref="M28:N28"/>
    <mergeCell ref="T32:T33"/>
    <mergeCell ref="B33:E33"/>
    <mergeCell ref="J32:J33"/>
    <mergeCell ref="K32:K33"/>
    <mergeCell ref="L32:L33"/>
    <mergeCell ref="M32:M33"/>
    <mergeCell ref="N32:N33"/>
    <mergeCell ref="O32:O33"/>
    <mergeCell ref="Q30:Q31"/>
    <mergeCell ref="R30:R31"/>
    <mergeCell ref="S30:S31"/>
    <mergeCell ref="T30:T31"/>
    <mergeCell ref="B31:E31"/>
    <mergeCell ref="B32:E32"/>
    <mergeCell ref="F32:F33"/>
    <mergeCell ref="G32:G33"/>
    <mergeCell ref="H32:H33"/>
    <mergeCell ref="I32:I33"/>
    <mergeCell ref="K30:K31"/>
    <mergeCell ref="L30:L31"/>
    <mergeCell ref="M30:M31"/>
    <mergeCell ref="N30:N31"/>
    <mergeCell ref="O30:O31"/>
    <mergeCell ref="P30:P31"/>
    <mergeCell ref="G34:L34"/>
    <mergeCell ref="O34:S34"/>
    <mergeCell ref="G35:L35"/>
    <mergeCell ref="O35:S35"/>
    <mergeCell ref="C36:C37"/>
    <mergeCell ref="D36:E36"/>
    <mergeCell ref="N36:O36"/>
    <mergeCell ref="P32:P33"/>
    <mergeCell ref="Q32:Q33"/>
    <mergeCell ref="R32:R33"/>
    <mergeCell ref="S32:S33"/>
    <mergeCell ref="B37:B38"/>
    <mergeCell ref="D37:E37"/>
    <mergeCell ref="C38:C39"/>
    <mergeCell ref="N38:O38"/>
    <mergeCell ref="D39:E39"/>
    <mergeCell ref="E48:F48"/>
    <mergeCell ref="G48:H48"/>
    <mergeCell ref="I48:J48"/>
    <mergeCell ref="K48:L48"/>
    <mergeCell ref="M48:N48"/>
    <mergeCell ref="G50:H50"/>
    <mergeCell ref="J50:K50"/>
    <mergeCell ref="M50:N50"/>
    <mergeCell ref="P50:Q50"/>
    <mergeCell ref="S50:T50"/>
    <mergeCell ref="B51:E51"/>
    <mergeCell ref="O48:P48"/>
    <mergeCell ref="Q48:R48"/>
    <mergeCell ref="S48:T48"/>
    <mergeCell ref="G49:H49"/>
    <mergeCell ref="J49:K49"/>
    <mergeCell ref="M49:N49"/>
    <mergeCell ref="P49:Q49"/>
    <mergeCell ref="B53:E53"/>
    <mergeCell ref="B54:E54"/>
    <mergeCell ref="F54:F55"/>
    <mergeCell ref="G54:G55"/>
    <mergeCell ref="H54:H55"/>
    <mergeCell ref="I54:I55"/>
    <mergeCell ref="K52:K53"/>
    <mergeCell ref="L52:L53"/>
    <mergeCell ref="M52:M53"/>
    <mergeCell ref="B52:E52"/>
    <mergeCell ref="F52:F53"/>
    <mergeCell ref="G52:G53"/>
    <mergeCell ref="H52:H53"/>
    <mergeCell ref="I52:I53"/>
    <mergeCell ref="J52:J53"/>
    <mergeCell ref="K54:K55"/>
    <mergeCell ref="L54:L55"/>
    <mergeCell ref="M54:M55"/>
    <mergeCell ref="N54:N55"/>
    <mergeCell ref="O54:O55"/>
    <mergeCell ref="Q52:Q53"/>
    <mergeCell ref="R52:R53"/>
    <mergeCell ref="S52:S53"/>
    <mergeCell ref="T52:T53"/>
    <mergeCell ref="N52:N53"/>
    <mergeCell ref="O52:O53"/>
    <mergeCell ref="P52:P53"/>
    <mergeCell ref="B20:T24"/>
    <mergeCell ref="B42:T46"/>
    <mergeCell ref="B64:T68"/>
    <mergeCell ref="B59:B60"/>
    <mergeCell ref="D59:E59"/>
    <mergeCell ref="F59:L59"/>
    <mergeCell ref="C60:C61"/>
    <mergeCell ref="F60:L60"/>
    <mergeCell ref="N60:O60"/>
    <mergeCell ref="D61:E61"/>
    <mergeCell ref="G56:L56"/>
    <mergeCell ref="O56:S56"/>
    <mergeCell ref="G57:L57"/>
    <mergeCell ref="O57:S57"/>
    <mergeCell ref="C58:C59"/>
    <mergeCell ref="D58:E58"/>
    <mergeCell ref="N58:O58"/>
    <mergeCell ref="P54:P55"/>
    <mergeCell ref="Q54:Q55"/>
    <mergeCell ref="R54:R55"/>
    <mergeCell ref="S54:S55"/>
    <mergeCell ref="T54:T55"/>
    <mergeCell ref="B55:E55"/>
    <mergeCell ref="J54:J55"/>
  </mergeCells>
  <phoneticPr fontId="2"/>
  <dataValidations count="2">
    <dataValidation imeMode="off" allowBlank="1" showInputMessage="1" showErrorMessage="1" sqref="F8:T8 F10:T10 F30:T30 F52:T52 F54:T54 F32:T32"/>
    <dataValidation imeMode="on" allowBlank="1" showInputMessage="1" showErrorMessage="1" sqref="B1:B2 P2:T2 D2:N2 E12:E13 O1:O2 M3 E14:F17 P36:S39 P58:S61 E34:E35 N34:O38 E36:F39 J16:L16 E56:E57 N56:O60 E58:F61 I36:L38 G56:G58 G16:I17 M12:O16 G61:H61 G34:G39 M34:M39 M56:M61 H36:H39 H58:L58 T56:T61 T12:T17 T34:T39 G12:G14 H14:L14 S15:S17 P14:R17"/>
  </dataValidations>
  <pageMargins left="0.59055118110236227" right="0.14000000000000001" top="0.48" bottom="0.2" header="0.26" footer="0.19"/>
  <pageSetup paperSize="9" scale="93" fitToWidth="0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zoomScaleNormal="100" workbookViewId="0">
      <selection activeCell="J19" sqref="J19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31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32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5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6</v>
      </c>
      <c r="C5" s="78"/>
      <c r="D5" s="78"/>
      <c r="E5" s="185" t="s">
        <v>7</v>
      </c>
      <c r="F5" s="185"/>
      <c r="G5" s="182">
        <v>0.3743055555555555</v>
      </c>
      <c r="H5" s="182"/>
      <c r="I5" s="185" t="s">
        <v>8</v>
      </c>
      <c r="J5" s="185"/>
      <c r="K5" s="182">
        <v>0.4375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6.3194444444444497E-2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146</v>
      </c>
      <c r="H6" s="173"/>
      <c r="I6" s="81" t="s">
        <v>24</v>
      </c>
      <c r="J6" s="173" t="s">
        <v>147</v>
      </c>
      <c r="K6" s="173"/>
      <c r="L6" s="81" t="s">
        <v>25</v>
      </c>
      <c r="M6" s="173" t="s">
        <v>148</v>
      </c>
      <c r="N6" s="173"/>
      <c r="O6" s="81" t="s">
        <v>26</v>
      </c>
      <c r="P6" s="173" t="s">
        <v>149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150</v>
      </c>
      <c r="H7" s="173"/>
      <c r="I7" s="81" t="s">
        <v>155</v>
      </c>
      <c r="J7" s="173" t="s">
        <v>151</v>
      </c>
      <c r="K7" s="173"/>
      <c r="L7" s="81" t="s">
        <v>27</v>
      </c>
      <c r="M7" s="173" t="s">
        <v>152</v>
      </c>
      <c r="N7" s="173"/>
      <c r="O7" s="81" t="s">
        <v>28</v>
      </c>
      <c r="P7" s="173" t="s">
        <v>153</v>
      </c>
      <c r="Q7" s="173"/>
      <c r="S7" s="174" t="s">
        <v>10</v>
      </c>
      <c r="T7" s="174"/>
      <c r="U7" s="3">
        <v>1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IF(V9="","",VLOOKUP(V9,'3号'!$B$13:$Q$107,2))</f>
        <v>アスワボンバーズ</v>
      </c>
      <c r="C9" s="191"/>
      <c r="D9" s="191"/>
      <c r="E9" s="192"/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/>
      <c r="M9" s="171"/>
      <c r="N9" s="171"/>
      <c r="O9" s="171"/>
      <c r="P9" s="171"/>
      <c r="Q9" s="171"/>
      <c r="R9" s="171"/>
      <c r="S9" s="171"/>
      <c r="T9" s="171">
        <f>IF(B9="","",SUM(F9:S9))</f>
        <v>0</v>
      </c>
      <c r="V9" s="87">
        <v>3</v>
      </c>
    </row>
    <row r="10" spans="2:22" s="82" customFormat="1" ht="11.25">
      <c r="B10" s="195" t="str">
        <f>IF(V9="","",VLOOKUP(V9,'3号'!$B$13:$Q$107,13))</f>
        <v>(福　井)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IF(V11="","",VLOOKUP(V11,'3号'!$B$13:$Q$107,2))</f>
        <v>全松原</v>
      </c>
      <c r="C11" s="191"/>
      <c r="D11" s="191"/>
      <c r="E11" s="192"/>
      <c r="F11" s="171">
        <v>0</v>
      </c>
      <c r="G11" s="171">
        <v>1</v>
      </c>
      <c r="H11" s="171">
        <v>0</v>
      </c>
      <c r="I11" s="171">
        <v>0</v>
      </c>
      <c r="J11" s="171">
        <v>0</v>
      </c>
      <c r="K11" s="171" t="s">
        <v>138</v>
      </c>
      <c r="L11" s="193"/>
      <c r="M11" s="171"/>
      <c r="N11" s="171"/>
      <c r="O11" s="171"/>
      <c r="P11" s="171"/>
      <c r="Q11" s="171"/>
      <c r="R11" s="171"/>
      <c r="S11" s="171"/>
      <c r="T11" s="171">
        <f>IF(B11="","",SUM(F11:S11))</f>
        <v>1</v>
      </c>
      <c r="V11" s="87">
        <v>2</v>
      </c>
    </row>
    <row r="12" spans="2:22" s="82" customFormat="1" ht="11.25" customHeight="1">
      <c r="B12" s="195" t="str">
        <f>IF(V11="","",VLOOKUP(V11,'3号'!$B$13:$Q$107,13))</f>
        <v>(大　阪)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94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7" t="s">
        <v>14</v>
      </c>
      <c r="F13" s="4" t="s">
        <v>139</v>
      </c>
      <c r="G13" s="175" t="s">
        <v>141</v>
      </c>
      <c r="H13" s="175"/>
      <c r="I13" s="175"/>
      <c r="J13" s="175"/>
      <c r="K13" s="175"/>
      <c r="L13" s="175"/>
      <c r="M13" s="6"/>
      <c r="N13" s="89" t="s">
        <v>15</v>
      </c>
      <c r="O13" s="177" t="s">
        <v>143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"/>
      <c r="E14" s="9" t="s">
        <v>17</v>
      </c>
      <c r="F14" s="8" t="s">
        <v>140</v>
      </c>
      <c r="G14" s="176" t="s">
        <v>142</v>
      </c>
      <c r="H14" s="176"/>
      <c r="I14" s="176"/>
      <c r="J14" s="176"/>
      <c r="K14" s="176"/>
      <c r="L14" s="176"/>
      <c r="M14" s="10"/>
      <c r="N14" s="10" t="s">
        <v>15</v>
      </c>
      <c r="O14" s="178" t="s">
        <v>144</v>
      </c>
      <c r="P14" s="178"/>
      <c r="Q14" s="178"/>
      <c r="R14" s="178"/>
      <c r="S14" s="178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12"/>
      <c r="G15" s="12"/>
      <c r="H15" s="12"/>
      <c r="I15" s="12"/>
      <c r="J15" s="12"/>
      <c r="K15" s="12"/>
      <c r="L15" s="12"/>
      <c r="M15" s="12"/>
      <c r="N15" s="179" t="s">
        <v>19</v>
      </c>
      <c r="O15" s="179"/>
      <c r="P15" s="9"/>
      <c r="Q15" s="12"/>
      <c r="R15" s="12"/>
      <c r="S15" s="12"/>
      <c r="T15" s="12"/>
    </row>
    <row r="16" spans="2:22" s="1" customFormat="1" ht="12">
      <c r="B16" s="180" t="s">
        <v>20</v>
      </c>
      <c r="C16" s="187"/>
      <c r="D16" s="186" t="s">
        <v>21</v>
      </c>
      <c r="E16" s="186"/>
      <c r="F16" s="188" t="s">
        <v>145</v>
      </c>
      <c r="G16" s="188"/>
      <c r="H16" s="188"/>
      <c r="I16" s="188"/>
      <c r="J16" s="188"/>
      <c r="K16" s="188"/>
      <c r="L16" s="188"/>
      <c r="M16" s="13"/>
      <c r="N16" s="13"/>
      <c r="O16" s="13"/>
      <c r="P16" s="13"/>
      <c r="Q16" s="13"/>
      <c r="R16" s="13"/>
      <c r="S16" s="13"/>
      <c r="T16" s="13"/>
    </row>
    <row r="17" spans="2:22" s="1" customFormat="1" ht="12">
      <c r="B17" s="180"/>
      <c r="C17" s="180" t="s">
        <v>17</v>
      </c>
      <c r="D17" s="9" t="s">
        <v>18</v>
      </c>
      <c r="E17" s="9"/>
      <c r="F17" s="9"/>
      <c r="G17" s="9"/>
      <c r="H17" s="9"/>
      <c r="I17" s="9"/>
      <c r="J17" s="9"/>
      <c r="K17" s="9"/>
      <c r="L17" s="9"/>
      <c r="M17" s="9"/>
      <c r="N17" s="179" t="s">
        <v>19</v>
      </c>
      <c r="O17" s="179"/>
      <c r="P17" s="9"/>
      <c r="Q17" s="9"/>
      <c r="R17" s="9"/>
      <c r="S17" s="9"/>
      <c r="T17" s="9"/>
    </row>
    <row r="18" spans="2:22" s="1" customFormat="1" ht="12">
      <c r="B18" s="90"/>
      <c r="C18" s="181"/>
      <c r="D18" s="179" t="s">
        <v>21</v>
      </c>
      <c r="E18" s="179"/>
      <c r="F18" s="12"/>
      <c r="G18" s="12"/>
      <c r="H18" s="12"/>
      <c r="I18" s="12"/>
      <c r="P18" s="12"/>
      <c r="Q18" s="12"/>
      <c r="R18" s="12"/>
      <c r="S18" s="12"/>
      <c r="T18" s="12"/>
    </row>
    <row r="19" spans="2:22" ht="14.25">
      <c r="B19" s="9" t="s">
        <v>22</v>
      </c>
      <c r="C19" s="9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"/>
      <c r="C20" s="9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">
        <v>6</v>
      </c>
      <c r="C21" s="78"/>
      <c r="D21" s="78"/>
      <c r="E21" s="185" t="s">
        <v>7</v>
      </c>
      <c r="F21" s="185"/>
      <c r="G21" s="182">
        <v>0.4604166666666667</v>
      </c>
      <c r="H21" s="182"/>
      <c r="I21" s="185" t="s">
        <v>8</v>
      </c>
      <c r="J21" s="185"/>
      <c r="K21" s="182">
        <v>0.5180555555555556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5.7638888888888906E-2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151</v>
      </c>
      <c r="H22" s="173"/>
      <c r="I22" s="81" t="s">
        <v>24</v>
      </c>
      <c r="J22" s="173" t="s">
        <v>148</v>
      </c>
      <c r="K22" s="173"/>
      <c r="L22" s="81" t="s">
        <v>25</v>
      </c>
      <c r="M22" s="173" t="s">
        <v>149</v>
      </c>
      <c r="N22" s="173"/>
      <c r="O22" s="81" t="s">
        <v>26</v>
      </c>
      <c r="P22" s="173" t="s">
        <v>150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146</v>
      </c>
      <c r="H23" s="173"/>
      <c r="I23" s="81" t="s">
        <v>155</v>
      </c>
      <c r="J23" s="173" t="s">
        <v>147</v>
      </c>
      <c r="K23" s="173"/>
      <c r="L23" s="81" t="s">
        <v>27</v>
      </c>
      <c r="M23" s="173" t="s">
        <v>158</v>
      </c>
      <c r="N23" s="173"/>
      <c r="O23" s="81" t="s">
        <v>28</v>
      </c>
      <c r="P23" s="173" t="s">
        <v>159</v>
      </c>
      <c r="Q23" s="173"/>
      <c r="S23" s="174" t="s">
        <v>10</v>
      </c>
      <c r="T23" s="174"/>
      <c r="U23" s="3">
        <v>2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IF(V25="","",VLOOKUP(V25,'3号'!$B$13:$Q$107,2))</f>
        <v>金沢南ソフト
ボールクラブ</v>
      </c>
      <c r="C25" s="191"/>
      <c r="D25" s="191"/>
      <c r="E25" s="192"/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0</v>
      </c>
      <c r="V25" s="87">
        <v>5</v>
      </c>
    </row>
    <row r="26" spans="2:22" s="82" customFormat="1" ht="11.25">
      <c r="B26" s="195" t="str">
        <f>IF(V25="","",VLOOKUP(V25,'3号'!$B$13:$Q$107,13))</f>
        <v>(石　川)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IF(V27="","",VLOOKUP(V27,'3号'!$B$13:$Q$107,2))</f>
        <v>吉塚クリッパーズ</v>
      </c>
      <c r="C27" s="191"/>
      <c r="D27" s="191"/>
      <c r="E27" s="192"/>
      <c r="F27" s="171">
        <v>0</v>
      </c>
      <c r="G27" s="171">
        <v>1</v>
      </c>
      <c r="H27" s="171">
        <v>3</v>
      </c>
      <c r="I27" s="171">
        <v>5</v>
      </c>
      <c r="J27" s="171">
        <v>0</v>
      </c>
      <c r="K27" s="171">
        <v>0</v>
      </c>
      <c r="L27" s="193" t="s">
        <v>138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9</v>
      </c>
      <c r="V27" s="87">
        <v>4</v>
      </c>
    </row>
    <row r="28" spans="2:22" s="82" customFormat="1" ht="11.25" customHeight="1">
      <c r="B28" s="195" t="str">
        <f>IF(V27="","",VLOOKUP(V27,'3号'!$B$13:$Q$107,13))</f>
        <v>(福　岡)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94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7" t="s">
        <v>14</v>
      </c>
      <c r="F29" s="4" t="s">
        <v>160</v>
      </c>
      <c r="G29" s="175" t="s">
        <v>162</v>
      </c>
      <c r="H29" s="175"/>
      <c r="I29" s="175"/>
      <c r="J29" s="175"/>
      <c r="K29" s="175"/>
      <c r="L29" s="175"/>
      <c r="M29" s="6"/>
      <c r="N29" s="89" t="s">
        <v>15</v>
      </c>
      <c r="O29" s="177" t="s">
        <v>164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"/>
      <c r="E30" s="9" t="s">
        <v>17</v>
      </c>
      <c r="F30" s="8" t="s">
        <v>161</v>
      </c>
      <c r="G30" s="176" t="s">
        <v>163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165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12"/>
      <c r="G31" s="12"/>
      <c r="H31" s="12"/>
      <c r="I31" s="12"/>
      <c r="J31" s="12"/>
      <c r="K31" s="12"/>
      <c r="L31" s="12"/>
      <c r="M31" s="12"/>
      <c r="N31" s="179" t="s">
        <v>19</v>
      </c>
      <c r="O31" s="179"/>
      <c r="P31" s="9"/>
      <c r="Q31" s="12"/>
      <c r="R31" s="12"/>
      <c r="S31" s="12"/>
      <c r="T31" s="12"/>
    </row>
    <row r="32" spans="2:22" s="1" customFormat="1" ht="12">
      <c r="B32" s="180" t="s">
        <v>20</v>
      </c>
      <c r="C32" s="187"/>
      <c r="D32" s="186" t="s">
        <v>21</v>
      </c>
      <c r="E32" s="186"/>
      <c r="F32" s="7"/>
      <c r="G32" s="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2" s="1" customFormat="1" ht="12">
      <c r="B33" s="180"/>
      <c r="C33" s="180" t="s">
        <v>17</v>
      </c>
      <c r="D33" s="9" t="s">
        <v>18</v>
      </c>
      <c r="E33" s="9"/>
      <c r="F33" s="9"/>
      <c r="G33" s="9"/>
      <c r="H33" s="9"/>
      <c r="I33" s="9"/>
      <c r="J33" s="9"/>
      <c r="K33" s="9"/>
      <c r="L33" s="9"/>
      <c r="M33" s="9"/>
      <c r="N33" s="179" t="s">
        <v>19</v>
      </c>
      <c r="O33" s="179"/>
      <c r="P33" s="9"/>
      <c r="Q33" s="9"/>
      <c r="R33" s="9"/>
      <c r="S33" s="9"/>
      <c r="T33" s="9"/>
    </row>
    <row r="34" spans="2:22" s="1" customFormat="1" ht="12">
      <c r="B34" s="90"/>
      <c r="C34" s="181"/>
      <c r="D34" s="179" t="s">
        <v>21</v>
      </c>
      <c r="E34" s="179"/>
      <c r="F34" s="12"/>
      <c r="G34" s="12"/>
      <c r="H34" s="12"/>
      <c r="M34" s="12"/>
      <c r="P34" s="12"/>
      <c r="Q34" s="12"/>
      <c r="R34" s="12"/>
      <c r="S34" s="12"/>
      <c r="T34" s="12"/>
    </row>
    <row r="35" spans="2:22" ht="14.25">
      <c r="B35" s="9" t="s">
        <v>22</v>
      </c>
      <c r="C35" s="9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"/>
      <c r="C36" s="9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">
        <v>6</v>
      </c>
      <c r="C37" s="78"/>
      <c r="D37" s="78"/>
      <c r="E37" s="185" t="s">
        <v>7</v>
      </c>
      <c r="F37" s="185"/>
      <c r="G37" s="182">
        <v>0.54166666666666663</v>
      </c>
      <c r="H37" s="182"/>
      <c r="I37" s="185" t="s">
        <v>8</v>
      </c>
      <c r="J37" s="185"/>
      <c r="K37" s="182">
        <v>0.59791666666666665</v>
      </c>
      <c r="L37" s="182"/>
      <c r="M37" s="183" t="s">
        <v>29</v>
      </c>
      <c r="N37" s="183"/>
      <c r="O37" s="184">
        <v>0</v>
      </c>
      <c r="P37" s="184"/>
      <c r="Q37" s="185" t="s">
        <v>9</v>
      </c>
      <c r="R37" s="185"/>
      <c r="S37" s="182">
        <f>K37-G37</f>
        <v>5.6250000000000022E-2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147</v>
      </c>
      <c r="H38" s="173"/>
      <c r="I38" s="81" t="s">
        <v>24</v>
      </c>
      <c r="J38" s="173" t="s">
        <v>149</v>
      </c>
      <c r="K38" s="173"/>
      <c r="L38" s="81" t="s">
        <v>25</v>
      </c>
      <c r="M38" s="173" t="s">
        <v>150</v>
      </c>
      <c r="N38" s="173"/>
      <c r="O38" s="81" t="s">
        <v>26</v>
      </c>
      <c r="P38" s="173" t="s">
        <v>146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151</v>
      </c>
      <c r="H39" s="173"/>
      <c r="I39" s="81" t="s">
        <v>155</v>
      </c>
      <c r="J39" s="173" t="s">
        <v>148</v>
      </c>
      <c r="K39" s="173"/>
      <c r="L39" s="81" t="s">
        <v>27</v>
      </c>
      <c r="M39" s="173" t="s">
        <v>172</v>
      </c>
      <c r="N39" s="173"/>
      <c r="O39" s="81" t="s">
        <v>28</v>
      </c>
      <c r="P39" s="173" t="s">
        <v>173</v>
      </c>
      <c r="Q39" s="173"/>
      <c r="S39" s="174" t="s">
        <v>10</v>
      </c>
      <c r="T39" s="174"/>
      <c r="U39" s="3">
        <v>3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IF(V41="","",VLOOKUP(V41,'3号'!$B$13:$Q$107,2))</f>
        <v>灘オールスターズ</v>
      </c>
      <c r="C41" s="191"/>
      <c r="D41" s="191"/>
      <c r="E41" s="192"/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/>
      <c r="N41" s="171"/>
      <c r="O41" s="171"/>
      <c r="P41" s="171"/>
      <c r="Q41" s="171"/>
      <c r="R41" s="171"/>
      <c r="S41" s="171"/>
      <c r="T41" s="171">
        <f>IF(B41="","",SUM(F41:S41))</f>
        <v>0</v>
      </c>
      <c r="V41" s="87">
        <v>8</v>
      </c>
    </row>
    <row r="42" spans="2:22" s="82" customFormat="1" ht="11.25">
      <c r="B42" s="195" t="str">
        <f>IF(V41="","",VLOOKUP(V41,'3号'!$B$13:$Q$107,13))</f>
        <v>(山　口)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IF(V43="","",VLOOKUP(V43,'3号'!$B$13:$Q$107,2))</f>
        <v>小坂ジュニアソフト
ボールクラブ</v>
      </c>
      <c r="C43" s="191"/>
      <c r="D43" s="191"/>
      <c r="E43" s="192"/>
      <c r="F43" s="171">
        <v>2</v>
      </c>
      <c r="G43" s="171">
        <v>0</v>
      </c>
      <c r="H43" s="171">
        <v>0</v>
      </c>
      <c r="I43" s="171">
        <v>1</v>
      </c>
      <c r="J43" s="171">
        <v>2</v>
      </c>
      <c r="K43" s="171">
        <v>1</v>
      </c>
      <c r="L43" s="193" t="s">
        <v>138</v>
      </c>
      <c r="M43" s="171"/>
      <c r="N43" s="171"/>
      <c r="O43" s="171"/>
      <c r="P43" s="171"/>
      <c r="Q43" s="171"/>
      <c r="R43" s="171"/>
      <c r="S43" s="171"/>
      <c r="T43" s="171">
        <f>IF(B43="","",SUM(F43:S43))</f>
        <v>6</v>
      </c>
      <c r="V43" s="87">
        <v>9</v>
      </c>
    </row>
    <row r="44" spans="2:22" s="82" customFormat="1" ht="11.25" customHeight="1">
      <c r="B44" s="195" t="str">
        <f>IF(V43="","",VLOOKUP(V43,'3号'!$B$13:$Q$107,13))</f>
        <v>(熊　本)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94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7" t="s">
        <v>14</v>
      </c>
      <c r="F45" s="4" t="s">
        <v>168</v>
      </c>
      <c r="G45" s="175" t="s">
        <v>167</v>
      </c>
      <c r="H45" s="175"/>
      <c r="I45" s="175"/>
      <c r="J45" s="175"/>
      <c r="K45" s="175"/>
      <c r="L45" s="175"/>
      <c r="M45" s="6"/>
      <c r="N45" s="89" t="s">
        <v>15</v>
      </c>
      <c r="O45" s="177" t="s">
        <v>169</v>
      </c>
      <c r="P45" s="177"/>
      <c r="Q45" s="177"/>
      <c r="R45" s="177"/>
      <c r="S45" s="177"/>
      <c r="T45" s="6"/>
    </row>
    <row r="46" spans="2:22" ht="14.25">
      <c r="B46" s="90" t="s">
        <v>16</v>
      </c>
      <c r="C46" s="90"/>
      <c r="D46" s="9"/>
      <c r="E46" s="9" t="s">
        <v>17</v>
      </c>
      <c r="F46" s="8" t="s">
        <v>161</v>
      </c>
      <c r="G46" s="176" t="s">
        <v>166</v>
      </c>
      <c r="H46" s="176"/>
      <c r="I46" s="176"/>
      <c r="J46" s="176"/>
      <c r="K46" s="176"/>
      <c r="L46" s="176"/>
      <c r="M46" s="10"/>
      <c r="N46" s="10" t="s">
        <v>15</v>
      </c>
      <c r="O46" s="178" t="s">
        <v>170</v>
      </c>
      <c r="P46" s="178"/>
      <c r="Q46" s="178"/>
      <c r="R46" s="178"/>
      <c r="S46" s="178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12"/>
      <c r="G47" s="12"/>
      <c r="H47" s="12"/>
      <c r="I47" s="12"/>
      <c r="J47" s="12"/>
      <c r="K47" s="12"/>
      <c r="L47" s="12"/>
      <c r="M47" s="12"/>
      <c r="N47" s="179" t="s">
        <v>19</v>
      </c>
      <c r="O47" s="179"/>
      <c r="P47" s="9"/>
      <c r="Q47" s="12"/>
      <c r="R47" s="12"/>
      <c r="S47" s="12"/>
      <c r="T47" s="12"/>
    </row>
    <row r="48" spans="2:22" s="1" customFormat="1" ht="12">
      <c r="B48" s="180" t="s">
        <v>20</v>
      </c>
      <c r="C48" s="187"/>
      <c r="D48" s="186" t="s">
        <v>21</v>
      </c>
      <c r="E48" s="186"/>
      <c r="F48" s="188" t="s">
        <v>169</v>
      </c>
      <c r="G48" s="188"/>
      <c r="H48" s="188"/>
      <c r="I48" s="188"/>
      <c r="J48" s="188"/>
      <c r="K48" s="188"/>
      <c r="L48" s="188"/>
      <c r="M48" s="13"/>
      <c r="N48" s="13"/>
      <c r="O48" s="13"/>
      <c r="P48" s="13"/>
      <c r="Q48" s="13"/>
      <c r="R48" s="13"/>
      <c r="S48" s="13"/>
      <c r="T48" s="13"/>
    </row>
    <row r="49" spans="2:22" s="1" customFormat="1" ht="12">
      <c r="B49" s="180"/>
      <c r="C49" s="180" t="s">
        <v>17</v>
      </c>
      <c r="D49" s="9" t="s">
        <v>18</v>
      </c>
      <c r="E49" s="9"/>
      <c r="F49" s="178" t="s">
        <v>171</v>
      </c>
      <c r="G49" s="178"/>
      <c r="H49" s="178"/>
      <c r="I49" s="178"/>
      <c r="J49" s="178"/>
      <c r="K49" s="178"/>
      <c r="L49" s="178"/>
      <c r="M49" s="9"/>
      <c r="N49" s="179" t="s">
        <v>19</v>
      </c>
      <c r="O49" s="179"/>
      <c r="P49" s="9"/>
      <c r="Q49" s="9"/>
      <c r="R49" s="9"/>
      <c r="S49" s="9"/>
      <c r="T49" s="9"/>
    </row>
    <row r="50" spans="2:22" s="1" customFormat="1" ht="12">
      <c r="B50" s="90"/>
      <c r="C50" s="181"/>
      <c r="D50" s="179" t="s">
        <v>21</v>
      </c>
      <c r="E50" s="179"/>
      <c r="F50" s="12"/>
      <c r="G50" s="12"/>
      <c r="H50" s="12"/>
      <c r="M50" s="12"/>
      <c r="P50" s="12"/>
      <c r="Q50" s="12"/>
      <c r="R50" s="12"/>
      <c r="S50" s="12"/>
      <c r="T50" s="12"/>
    </row>
    <row r="51" spans="2:22" ht="14.25">
      <c r="B51" s="9" t="s">
        <v>22</v>
      </c>
      <c r="C51" s="9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"/>
      <c r="C52" s="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">
        <v>6</v>
      </c>
      <c r="C53" s="78"/>
      <c r="D53" s="78"/>
      <c r="E53" s="185" t="s">
        <v>7</v>
      </c>
      <c r="F53" s="185"/>
      <c r="G53" s="182">
        <v>0.62013888888888891</v>
      </c>
      <c r="H53" s="182"/>
      <c r="I53" s="185" t="s">
        <v>8</v>
      </c>
      <c r="J53" s="185"/>
      <c r="K53" s="182">
        <v>0.68888888888888899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6.8750000000000089E-2</v>
      </c>
      <c r="T53" s="182"/>
    </row>
    <row r="54" spans="2:22" s="82" customFormat="1" ht="11.25">
      <c r="B54" s="79"/>
      <c r="E54" s="81"/>
      <c r="F54" s="81" t="s">
        <v>23</v>
      </c>
      <c r="G54" s="173" t="s">
        <v>148</v>
      </c>
      <c r="H54" s="173"/>
      <c r="I54" s="81" t="s">
        <v>24</v>
      </c>
      <c r="J54" s="173" t="s">
        <v>150</v>
      </c>
      <c r="K54" s="173"/>
      <c r="L54" s="81" t="s">
        <v>25</v>
      </c>
      <c r="M54" s="173" t="s">
        <v>146</v>
      </c>
      <c r="N54" s="173"/>
      <c r="O54" s="81" t="s">
        <v>26</v>
      </c>
      <c r="P54" s="173" t="s">
        <v>151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147</v>
      </c>
      <c r="H55" s="173"/>
      <c r="I55" s="81" t="s">
        <v>155</v>
      </c>
      <c r="J55" s="173" t="s">
        <v>149</v>
      </c>
      <c r="K55" s="173"/>
      <c r="L55" s="81" t="s">
        <v>27</v>
      </c>
      <c r="M55" s="173" t="s">
        <v>181</v>
      </c>
      <c r="N55" s="173"/>
      <c r="O55" s="81" t="s">
        <v>28</v>
      </c>
      <c r="P55" s="173" t="s">
        <v>153</v>
      </c>
      <c r="Q55" s="173"/>
      <c r="S55" s="174" t="s">
        <v>10</v>
      </c>
      <c r="T55" s="174"/>
      <c r="U55" s="3">
        <v>4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IF(V57="","",VLOOKUP(V57,'3号'!$B$13:$Q$107,2))</f>
        <v>西湘</v>
      </c>
      <c r="C57" s="191"/>
      <c r="D57" s="191"/>
      <c r="E57" s="192"/>
      <c r="F57" s="171">
        <v>1</v>
      </c>
      <c r="G57" s="171">
        <v>0</v>
      </c>
      <c r="H57" s="171">
        <v>1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/>
      <c r="O57" s="171"/>
      <c r="P57" s="171"/>
      <c r="Q57" s="171"/>
      <c r="R57" s="171"/>
      <c r="S57" s="171"/>
      <c r="T57" s="171">
        <f>IF(B57="","",SUM(F57:S57))</f>
        <v>2</v>
      </c>
      <c r="V57" s="87">
        <v>11</v>
      </c>
    </row>
    <row r="58" spans="2:22" s="82" customFormat="1" ht="11.25">
      <c r="B58" s="195" t="str">
        <f>IF(V57="","",VLOOKUP(V57,'3号'!$B$13:$Q$107,13))</f>
        <v>(神奈川)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IF(V59="","",VLOOKUP(V59,'3号'!$B$13:$Q$107,2))</f>
        <v>長崎ＳＣジュニア</v>
      </c>
      <c r="C59" s="191"/>
      <c r="D59" s="191"/>
      <c r="E59" s="192"/>
      <c r="F59" s="171">
        <v>1</v>
      </c>
      <c r="G59" s="171">
        <v>0</v>
      </c>
      <c r="H59" s="171">
        <v>0</v>
      </c>
      <c r="I59" s="171">
        <v>0</v>
      </c>
      <c r="J59" s="171">
        <v>1</v>
      </c>
      <c r="K59" s="171">
        <v>0</v>
      </c>
      <c r="L59" s="171">
        <v>0</v>
      </c>
      <c r="M59" s="171" t="s">
        <v>174</v>
      </c>
      <c r="N59" s="171"/>
      <c r="O59" s="171"/>
      <c r="P59" s="171"/>
      <c r="Q59" s="171"/>
      <c r="R59" s="171"/>
      <c r="S59" s="171"/>
      <c r="T59" s="171">
        <f>IF(B59="","",SUM(F59:S59))</f>
        <v>2</v>
      </c>
      <c r="V59" s="87">
        <v>10</v>
      </c>
    </row>
    <row r="60" spans="2:22" s="82" customFormat="1" ht="11.25" customHeight="1">
      <c r="B60" s="195" t="str">
        <f>IF(V59="","",VLOOKUP(V59,'3号'!$B$13:$Q$107,13))</f>
        <v>(長　崎)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7" t="s">
        <v>14</v>
      </c>
      <c r="F61" s="4" t="s">
        <v>168</v>
      </c>
      <c r="G61" s="5" t="s">
        <v>175</v>
      </c>
      <c r="H61" s="5"/>
      <c r="I61" s="5"/>
      <c r="J61" s="5"/>
      <c r="K61" s="5"/>
      <c r="L61" s="5"/>
      <c r="M61" s="6"/>
      <c r="N61" s="89" t="s">
        <v>15</v>
      </c>
      <c r="O61" s="177" t="s">
        <v>177</v>
      </c>
      <c r="P61" s="177"/>
      <c r="Q61" s="177"/>
      <c r="R61" s="177"/>
      <c r="S61" s="177"/>
      <c r="T61" s="6"/>
    </row>
    <row r="62" spans="2:22" ht="14.25">
      <c r="B62" s="90" t="s">
        <v>16</v>
      </c>
      <c r="C62" s="90"/>
      <c r="D62" s="9"/>
      <c r="E62" s="9" t="s">
        <v>17</v>
      </c>
      <c r="F62" s="8" t="s">
        <v>161</v>
      </c>
      <c r="G62" s="9" t="s">
        <v>176</v>
      </c>
      <c r="H62" s="9"/>
      <c r="I62" s="9"/>
      <c r="J62" s="9"/>
      <c r="K62" s="9"/>
      <c r="L62" s="9"/>
      <c r="M62" s="10"/>
      <c r="N62" s="10" t="s">
        <v>15</v>
      </c>
      <c r="O62" s="178" t="s">
        <v>178</v>
      </c>
      <c r="P62" s="178"/>
      <c r="Q62" s="178"/>
      <c r="R62" s="178"/>
      <c r="S62" s="178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12"/>
      <c r="G63" s="12"/>
      <c r="H63" s="12"/>
      <c r="I63" s="12"/>
      <c r="J63" s="12"/>
      <c r="K63" s="12"/>
      <c r="L63" s="12"/>
      <c r="M63" s="12"/>
      <c r="N63" s="179" t="s">
        <v>19</v>
      </c>
      <c r="O63" s="179"/>
      <c r="P63" s="9"/>
      <c r="Q63" s="12"/>
      <c r="R63" s="12"/>
      <c r="S63" s="12"/>
      <c r="T63" s="12"/>
    </row>
    <row r="64" spans="2:22" s="1" customFormat="1" ht="12">
      <c r="B64" s="180" t="s">
        <v>20</v>
      </c>
      <c r="C64" s="187"/>
      <c r="D64" s="186" t="s">
        <v>21</v>
      </c>
      <c r="E64" s="186"/>
      <c r="F64" s="188" t="s">
        <v>179</v>
      </c>
      <c r="G64" s="188"/>
      <c r="H64" s="188"/>
      <c r="I64" s="188"/>
      <c r="J64" s="188"/>
      <c r="K64" s="188"/>
      <c r="L64" s="188"/>
      <c r="M64" s="13"/>
      <c r="N64" s="13"/>
      <c r="O64" s="13"/>
      <c r="P64" s="13"/>
      <c r="Q64" s="13"/>
      <c r="R64" s="13"/>
      <c r="S64" s="13"/>
      <c r="T64" s="13"/>
    </row>
    <row r="65" spans="2:20" s="1" customFormat="1" ht="12">
      <c r="B65" s="180"/>
      <c r="C65" s="180" t="s">
        <v>17</v>
      </c>
      <c r="D65" s="9" t="s">
        <v>18</v>
      </c>
      <c r="E65" s="9"/>
      <c r="F65" s="9"/>
      <c r="G65" s="9"/>
      <c r="H65" s="9"/>
      <c r="I65" s="9"/>
      <c r="J65" s="9"/>
      <c r="K65" s="9"/>
      <c r="L65" s="9"/>
      <c r="M65" s="9"/>
      <c r="N65" s="179" t="s">
        <v>19</v>
      </c>
      <c r="O65" s="179"/>
      <c r="P65" s="9"/>
      <c r="Q65" s="9"/>
      <c r="R65" s="9"/>
      <c r="S65" s="9"/>
      <c r="T65" s="9"/>
    </row>
    <row r="66" spans="2:20" s="1" customFormat="1" ht="12">
      <c r="B66" s="90"/>
      <c r="C66" s="181"/>
      <c r="D66" s="179" t="s">
        <v>21</v>
      </c>
      <c r="E66" s="179"/>
      <c r="F66" s="189" t="s">
        <v>180</v>
      </c>
      <c r="G66" s="189"/>
      <c r="H66" s="189"/>
      <c r="I66" s="189"/>
      <c r="J66" s="189"/>
      <c r="K66" s="189"/>
      <c r="L66" s="189"/>
      <c r="M66" s="12"/>
      <c r="P66" s="12"/>
      <c r="Q66" s="12"/>
      <c r="R66" s="12"/>
      <c r="S66" s="12"/>
      <c r="T66" s="12"/>
    </row>
    <row r="67" spans="2:20" ht="14.25">
      <c r="B67" s="9" t="s">
        <v>22</v>
      </c>
      <c r="C67" s="9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"/>
      <c r="C68" s="9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65">
    <mergeCell ref="O61:S61"/>
    <mergeCell ref="F48:L48"/>
    <mergeCell ref="F49:L49"/>
    <mergeCell ref="F16:L16"/>
    <mergeCell ref="O37:P37"/>
    <mergeCell ref="Q27:Q28"/>
    <mergeCell ref="R27:R28"/>
    <mergeCell ref="S27:S28"/>
    <mergeCell ref="N41:N42"/>
    <mergeCell ref="O41:O42"/>
    <mergeCell ref="P41:P42"/>
    <mergeCell ref="Q41:Q42"/>
    <mergeCell ref="S39:T39"/>
    <mergeCell ref="S57:S58"/>
    <mergeCell ref="T57:T58"/>
    <mergeCell ref="O57:O58"/>
    <mergeCell ref="R25:R26"/>
    <mergeCell ref="S25:S26"/>
    <mergeCell ref="T25:T26"/>
    <mergeCell ref="L25:L26"/>
    <mergeCell ref="E21:F21"/>
    <mergeCell ref="M25:M26"/>
    <mergeCell ref="N25:N26"/>
    <mergeCell ref="O25:O26"/>
    <mergeCell ref="E5:F5"/>
    <mergeCell ref="G5:H5"/>
    <mergeCell ref="I5:J5"/>
    <mergeCell ref="K5:L5"/>
    <mergeCell ref="Q5:R5"/>
    <mergeCell ref="B1:N1"/>
    <mergeCell ref="O1:T1"/>
    <mergeCell ref="H3:I3"/>
    <mergeCell ref="J3:L3"/>
    <mergeCell ref="M3:N3"/>
    <mergeCell ref="O3:S3"/>
    <mergeCell ref="S5:T5"/>
    <mergeCell ref="M5:N5"/>
    <mergeCell ref="O5:P5"/>
    <mergeCell ref="B12:E12"/>
    <mergeCell ref="L11:L12"/>
    <mergeCell ref="M11:M12"/>
    <mergeCell ref="N11:N12"/>
    <mergeCell ref="O11:O12"/>
    <mergeCell ref="P11:P12"/>
    <mergeCell ref="B8:E8"/>
    <mergeCell ref="B9:E9"/>
    <mergeCell ref="F9:F10"/>
    <mergeCell ref="G9:G10"/>
    <mergeCell ref="H9:H10"/>
    <mergeCell ref="I9:I10"/>
    <mergeCell ref="J9:J10"/>
    <mergeCell ref="K9:K10"/>
    <mergeCell ref="L9:L10"/>
    <mergeCell ref="S9:S10"/>
    <mergeCell ref="R11:R12"/>
    <mergeCell ref="G13:L13"/>
    <mergeCell ref="G14:L14"/>
    <mergeCell ref="O13:S13"/>
    <mergeCell ref="O14:S14"/>
    <mergeCell ref="Q11:Q12"/>
    <mergeCell ref="T9:T10"/>
    <mergeCell ref="B10:E10"/>
    <mergeCell ref="B11:E11"/>
    <mergeCell ref="F11:F12"/>
    <mergeCell ref="G11:G12"/>
    <mergeCell ref="H11:H12"/>
    <mergeCell ref="I11:I12"/>
    <mergeCell ref="J11:J12"/>
    <mergeCell ref="K11:K12"/>
    <mergeCell ref="M9:M10"/>
    <mergeCell ref="N9:N10"/>
    <mergeCell ref="O9:O10"/>
    <mergeCell ref="P9:P10"/>
    <mergeCell ref="Q9:Q10"/>
    <mergeCell ref="R9:R10"/>
    <mergeCell ref="S11:S12"/>
    <mergeCell ref="T11:T12"/>
    <mergeCell ref="B26:E26"/>
    <mergeCell ref="C15:C16"/>
    <mergeCell ref="D15:E15"/>
    <mergeCell ref="N15:O15"/>
    <mergeCell ref="B16:B17"/>
    <mergeCell ref="D16:E16"/>
    <mergeCell ref="C17:C18"/>
    <mergeCell ref="N17:O17"/>
    <mergeCell ref="D18:E18"/>
    <mergeCell ref="S23:T23"/>
    <mergeCell ref="O21:P21"/>
    <mergeCell ref="Q21:R21"/>
    <mergeCell ref="S21:T21"/>
    <mergeCell ref="B32:B33"/>
    <mergeCell ref="C33:C34"/>
    <mergeCell ref="N33:O33"/>
    <mergeCell ref="D34:E34"/>
    <mergeCell ref="C31:C32"/>
    <mergeCell ref="D31:E31"/>
    <mergeCell ref="N31:O31"/>
    <mergeCell ref="J23:K23"/>
    <mergeCell ref="M22:N22"/>
    <mergeCell ref="O29:S29"/>
    <mergeCell ref="O30:S30"/>
    <mergeCell ref="I27:I28"/>
    <mergeCell ref="J27:J28"/>
    <mergeCell ref="B28:E28"/>
    <mergeCell ref="B27:E27"/>
    <mergeCell ref="F27:F28"/>
    <mergeCell ref="B24:E24"/>
    <mergeCell ref="B25:E25"/>
    <mergeCell ref="F25:F26"/>
    <mergeCell ref="G25:G26"/>
    <mergeCell ref="D32:E32"/>
    <mergeCell ref="G29:L29"/>
    <mergeCell ref="G30:L30"/>
    <mergeCell ref="B48:B49"/>
    <mergeCell ref="C49:C50"/>
    <mergeCell ref="N49:O49"/>
    <mergeCell ref="D50:E50"/>
    <mergeCell ref="B40:E40"/>
    <mergeCell ref="B41:E41"/>
    <mergeCell ref="F41:F42"/>
    <mergeCell ref="G41:G42"/>
    <mergeCell ref="H41:H42"/>
    <mergeCell ref="B42:E42"/>
    <mergeCell ref="B44:E44"/>
    <mergeCell ref="K43:K44"/>
    <mergeCell ref="L43:L44"/>
    <mergeCell ref="M43:M44"/>
    <mergeCell ref="N43:N44"/>
    <mergeCell ref="O43:O44"/>
    <mergeCell ref="D48:E48"/>
    <mergeCell ref="C47:C48"/>
    <mergeCell ref="D47:E47"/>
    <mergeCell ref="N47:O47"/>
    <mergeCell ref="B56:E56"/>
    <mergeCell ref="G38:H38"/>
    <mergeCell ref="J38:K38"/>
    <mergeCell ref="R41:R42"/>
    <mergeCell ref="M37:N37"/>
    <mergeCell ref="P43:P44"/>
    <mergeCell ref="J54:K54"/>
    <mergeCell ref="B58:E58"/>
    <mergeCell ref="G54:H54"/>
    <mergeCell ref="G55:H55"/>
    <mergeCell ref="J55:K55"/>
    <mergeCell ref="S53:T53"/>
    <mergeCell ref="E53:F53"/>
    <mergeCell ref="G53:H53"/>
    <mergeCell ref="I53:J53"/>
    <mergeCell ref="P59:P60"/>
    <mergeCell ref="B59:E59"/>
    <mergeCell ref="F59:F60"/>
    <mergeCell ref="G59:G60"/>
    <mergeCell ref="H59:H60"/>
    <mergeCell ref="I59:I60"/>
    <mergeCell ref="J59:J60"/>
    <mergeCell ref="B57:E57"/>
    <mergeCell ref="F57:F58"/>
    <mergeCell ref="G57:G58"/>
    <mergeCell ref="H57:H58"/>
    <mergeCell ref="I57:I58"/>
    <mergeCell ref="J57:J58"/>
    <mergeCell ref="K57:K58"/>
    <mergeCell ref="S7:T7"/>
    <mergeCell ref="G37:H37"/>
    <mergeCell ref="I37:J37"/>
    <mergeCell ref="K37:L37"/>
    <mergeCell ref="Q37:R37"/>
    <mergeCell ref="J7:K7"/>
    <mergeCell ref="M7:N7"/>
    <mergeCell ref="P7:Q7"/>
    <mergeCell ref="G21:H21"/>
    <mergeCell ref="I21:J21"/>
    <mergeCell ref="K21:L21"/>
    <mergeCell ref="M21:N21"/>
    <mergeCell ref="P22:Q22"/>
    <mergeCell ref="G22:H22"/>
    <mergeCell ref="M23:N23"/>
    <mergeCell ref="P23:Q23"/>
    <mergeCell ref="G23:H23"/>
    <mergeCell ref="J22:K22"/>
    <mergeCell ref="S37:T37"/>
    <mergeCell ref="T27:T28"/>
    <mergeCell ref="K27:K28"/>
    <mergeCell ref="L27:L28"/>
    <mergeCell ref="M27:M28"/>
    <mergeCell ref="N27:N28"/>
    <mergeCell ref="G6:H6"/>
    <mergeCell ref="J6:K6"/>
    <mergeCell ref="M6:N6"/>
    <mergeCell ref="P6:Q6"/>
    <mergeCell ref="G7:H7"/>
    <mergeCell ref="I41:I42"/>
    <mergeCell ref="J41:J42"/>
    <mergeCell ref="K41:K42"/>
    <mergeCell ref="M38:N38"/>
    <mergeCell ref="G39:H39"/>
    <mergeCell ref="M39:N39"/>
    <mergeCell ref="O27:O28"/>
    <mergeCell ref="P27:P28"/>
    <mergeCell ref="G27:G28"/>
    <mergeCell ref="H27:H28"/>
    <mergeCell ref="P25:P26"/>
    <mergeCell ref="Q25:Q26"/>
    <mergeCell ref="H25:H26"/>
    <mergeCell ref="I25:I26"/>
    <mergeCell ref="J25:J26"/>
    <mergeCell ref="K25:K26"/>
    <mergeCell ref="B43:E43"/>
    <mergeCell ref="F43:F44"/>
    <mergeCell ref="G43:G44"/>
    <mergeCell ref="H43:H44"/>
    <mergeCell ref="I43:I44"/>
    <mergeCell ref="J43:J44"/>
    <mergeCell ref="P38:Q38"/>
    <mergeCell ref="J39:K39"/>
    <mergeCell ref="E37:F37"/>
    <mergeCell ref="Q43:Q44"/>
    <mergeCell ref="N63:O63"/>
    <mergeCell ref="B64:B65"/>
    <mergeCell ref="C65:C66"/>
    <mergeCell ref="N65:O65"/>
    <mergeCell ref="D66:E66"/>
    <mergeCell ref="K53:L53"/>
    <mergeCell ref="M53:N53"/>
    <mergeCell ref="O53:P53"/>
    <mergeCell ref="Q53:R53"/>
    <mergeCell ref="D64:E64"/>
    <mergeCell ref="C63:C64"/>
    <mergeCell ref="D63:E63"/>
    <mergeCell ref="Q59:Q60"/>
    <mergeCell ref="R59:R60"/>
    <mergeCell ref="R57:R58"/>
    <mergeCell ref="O62:S62"/>
    <mergeCell ref="F64:L64"/>
    <mergeCell ref="F66:L66"/>
    <mergeCell ref="B60:E60"/>
    <mergeCell ref="K59:K60"/>
    <mergeCell ref="L59:L60"/>
    <mergeCell ref="M59:M60"/>
    <mergeCell ref="N59:N60"/>
    <mergeCell ref="O59:O60"/>
    <mergeCell ref="T41:T42"/>
    <mergeCell ref="P39:Q39"/>
    <mergeCell ref="T43:T44"/>
    <mergeCell ref="L41:L42"/>
    <mergeCell ref="M41:M42"/>
    <mergeCell ref="T59:T60"/>
    <mergeCell ref="S55:T55"/>
    <mergeCell ref="P54:Q54"/>
    <mergeCell ref="M55:N55"/>
    <mergeCell ref="P55:Q55"/>
    <mergeCell ref="M54:N54"/>
    <mergeCell ref="G45:L45"/>
    <mergeCell ref="G46:L46"/>
    <mergeCell ref="O45:S45"/>
    <mergeCell ref="O46:S46"/>
    <mergeCell ref="R43:R44"/>
    <mergeCell ref="S43:S44"/>
    <mergeCell ref="P57:P58"/>
    <mergeCell ref="Q57:Q58"/>
    <mergeCell ref="S59:S60"/>
    <mergeCell ref="L57:L58"/>
    <mergeCell ref="M57:M58"/>
    <mergeCell ref="N57:N58"/>
    <mergeCell ref="S41:S42"/>
  </mergeCells>
  <phoneticPr fontId="2"/>
  <dataValidations count="2">
    <dataValidation imeMode="off" allowBlank="1" showInputMessage="1" showErrorMessage="1" sqref="F9:T9 F11:T11 F25:T25 F27:T27 F41:T41 F43:T43 F57:T57 F59:T59"/>
    <dataValidation imeMode="on" allowBlank="1" showInputMessage="1" showErrorMessage="1" sqref="B1:B2 P2:T2 D2:N2 E13:E14 O1:O2 M3 E15:F18 P31:S34 P47:S50 E29:E30 N29:O33 E31:F34 P15:S18 E45:E46 N45:O49 E47:F50 I31:L33 G45:G47 E61:E62 N61:O65 E63:F66 P63:S66 H17:I18 G17:G18 M13:O17 G50 G29:G34 M29:M34 H50 M45:M50 H31:H34 I47:J47 G65:L65 T45:T50 T13:T18 T29:T34 T61:T66 M61:M66 G61:L63 H47 K47:L47 G13:G15 H15:I15 J15:L15 J17:L17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topLeftCell="A16" zoomScaleNormal="100" workbookViewId="0">
      <selection activeCell="J48" sqref="J48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22" width="4.5" style="72" bestFit="1" customWidth="1"/>
    <col min="23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31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32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183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6</v>
      </c>
      <c r="C5" s="78"/>
      <c r="D5" s="78"/>
      <c r="E5" s="185" t="s">
        <v>7</v>
      </c>
      <c r="F5" s="185"/>
      <c r="G5" s="182">
        <v>0.625</v>
      </c>
      <c r="H5" s="182"/>
      <c r="I5" s="185" t="s">
        <v>8</v>
      </c>
      <c r="J5" s="185"/>
      <c r="K5" s="182">
        <v>0.71527777777777779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9.027777777777779E-2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188</v>
      </c>
      <c r="H6" s="173"/>
      <c r="I6" s="81" t="s">
        <v>24</v>
      </c>
      <c r="J6" s="173" t="s">
        <v>189</v>
      </c>
      <c r="K6" s="173"/>
      <c r="L6" s="81" t="s">
        <v>25</v>
      </c>
      <c r="M6" s="173" t="s">
        <v>190</v>
      </c>
      <c r="N6" s="173"/>
      <c r="O6" s="81" t="s">
        <v>26</v>
      </c>
      <c r="P6" s="173" t="s">
        <v>191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192</v>
      </c>
      <c r="H7" s="173"/>
      <c r="I7" s="81" t="s">
        <v>155</v>
      </c>
      <c r="J7" s="173" t="s">
        <v>193</v>
      </c>
      <c r="K7" s="173"/>
      <c r="L7" s="81" t="s">
        <v>27</v>
      </c>
      <c r="M7" s="173" t="s">
        <v>194</v>
      </c>
      <c r="N7" s="173"/>
      <c r="O7" s="81" t="s">
        <v>28</v>
      </c>
      <c r="P7" s="173" t="s">
        <v>195</v>
      </c>
      <c r="Q7" s="173"/>
      <c r="S7" s="174" t="s">
        <v>10</v>
      </c>
      <c r="T7" s="174"/>
      <c r="U7" s="3">
        <v>5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IF(V9="","",VLOOKUP(V9,'3号'!$B$13:$Q$107,2))</f>
        <v>金子スポーツ少年団</v>
      </c>
      <c r="C9" s="191"/>
      <c r="D9" s="191"/>
      <c r="E9" s="192"/>
      <c r="F9" s="171">
        <v>0</v>
      </c>
      <c r="G9" s="171">
        <v>0</v>
      </c>
      <c r="H9" s="171">
        <v>0</v>
      </c>
      <c r="I9" s="171">
        <v>0</v>
      </c>
      <c r="J9" s="171">
        <v>1</v>
      </c>
      <c r="K9" s="171">
        <v>4</v>
      </c>
      <c r="L9" s="171"/>
      <c r="M9" s="171"/>
      <c r="N9" s="171"/>
      <c r="O9" s="171"/>
      <c r="P9" s="171"/>
      <c r="Q9" s="171"/>
      <c r="R9" s="171"/>
      <c r="S9" s="171"/>
      <c r="T9" s="171">
        <f>IF(B9="","",SUM(F9:S9))</f>
        <v>5</v>
      </c>
      <c r="V9" s="87">
        <v>15</v>
      </c>
    </row>
    <row r="10" spans="2:22" s="82" customFormat="1" ht="11.25">
      <c r="B10" s="195" t="str">
        <f>IF(V9="","",VLOOKUP(V9,'3号'!$B$13:$Q$107,13))</f>
        <v>(愛　媛)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IF(V11="","",VLOOKUP(V11,'3号'!$B$13:$Q$107,2))</f>
        <v>太陽フェニックス
スポーツ少年団</v>
      </c>
      <c r="C11" s="191"/>
      <c r="D11" s="191"/>
      <c r="E11" s="192"/>
      <c r="F11" s="171">
        <v>0</v>
      </c>
      <c r="G11" s="171">
        <v>0</v>
      </c>
      <c r="H11" s="171">
        <v>1</v>
      </c>
      <c r="I11" s="171">
        <v>0</v>
      </c>
      <c r="J11" s="171">
        <v>0</v>
      </c>
      <c r="K11" s="171">
        <v>1</v>
      </c>
      <c r="L11" s="193"/>
      <c r="M11" s="171"/>
      <c r="N11" s="171"/>
      <c r="O11" s="171"/>
      <c r="P11" s="171"/>
      <c r="Q11" s="171"/>
      <c r="R11" s="171"/>
      <c r="S11" s="171"/>
      <c r="T11" s="171">
        <f>IF(B11="","",SUM(F11:S11))</f>
        <v>2</v>
      </c>
      <c r="V11" s="87">
        <v>14</v>
      </c>
    </row>
    <row r="12" spans="2:22" s="82" customFormat="1" ht="11.25" customHeight="1">
      <c r="B12" s="195" t="str">
        <f>IF(V11="","",VLOOKUP(V11,'3号'!$B$13:$Q$107,13))</f>
        <v>(埼　玉)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94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7" t="s">
        <v>14</v>
      </c>
      <c r="F13" s="4" t="s">
        <v>161</v>
      </c>
      <c r="G13" s="175" t="s">
        <v>184</v>
      </c>
      <c r="H13" s="175"/>
      <c r="I13" s="175"/>
      <c r="J13" s="175"/>
      <c r="K13" s="175"/>
      <c r="L13" s="175"/>
      <c r="M13" s="6"/>
      <c r="N13" s="89" t="s">
        <v>15</v>
      </c>
      <c r="O13" s="177" t="s">
        <v>187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"/>
      <c r="E14" s="9" t="s">
        <v>17</v>
      </c>
      <c r="F14" s="8" t="s">
        <v>168</v>
      </c>
      <c r="G14" s="176" t="s">
        <v>185</v>
      </c>
      <c r="H14" s="176"/>
      <c r="I14" s="176"/>
      <c r="J14" s="176"/>
      <c r="K14" s="176"/>
      <c r="L14" s="176"/>
      <c r="M14" s="10"/>
      <c r="N14" s="10" t="s">
        <v>15</v>
      </c>
      <c r="O14" s="176" t="s">
        <v>186</v>
      </c>
      <c r="P14" s="176"/>
      <c r="Q14" s="176"/>
      <c r="R14" s="176"/>
      <c r="S14" s="176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12"/>
      <c r="G15" s="12"/>
      <c r="H15" s="12"/>
      <c r="I15" s="12"/>
      <c r="J15" s="12"/>
      <c r="K15" s="12"/>
      <c r="L15" s="12"/>
      <c r="M15" s="12"/>
      <c r="N15" s="179" t="s">
        <v>19</v>
      </c>
      <c r="O15" s="179"/>
      <c r="P15" s="9"/>
      <c r="Q15" s="12"/>
      <c r="R15" s="12"/>
      <c r="S15" s="12"/>
      <c r="T15" s="12"/>
    </row>
    <row r="16" spans="2:22" s="1" customFormat="1" ht="12">
      <c r="B16" s="180" t="s">
        <v>20</v>
      </c>
      <c r="C16" s="187"/>
      <c r="D16" s="186" t="s">
        <v>21</v>
      </c>
      <c r="E16" s="186"/>
      <c r="F16" s="7"/>
      <c r="G16" s="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2" s="1" customFormat="1" ht="12">
      <c r="B17" s="180"/>
      <c r="C17" s="180" t="s">
        <v>17</v>
      </c>
      <c r="D17" s="9" t="s">
        <v>18</v>
      </c>
      <c r="E17" s="9"/>
      <c r="F17" s="9"/>
      <c r="G17" s="9"/>
      <c r="H17" s="9"/>
      <c r="I17" s="9"/>
      <c r="J17" s="9"/>
      <c r="K17" s="9"/>
      <c r="L17" s="9"/>
      <c r="M17" s="9"/>
      <c r="N17" s="179" t="s">
        <v>19</v>
      </c>
      <c r="O17" s="179"/>
      <c r="P17" s="9"/>
      <c r="Q17" s="9"/>
      <c r="R17" s="9"/>
      <c r="S17" s="9"/>
      <c r="T17" s="9"/>
    </row>
    <row r="18" spans="2:22" s="1" customFormat="1" ht="12">
      <c r="B18" s="90"/>
      <c r="C18" s="181"/>
      <c r="D18" s="179" t="s">
        <v>21</v>
      </c>
      <c r="E18" s="179"/>
      <c r="F18" s="12"/>
      <c r="G18" s="12"/>
      <c r="H18" s="12"/>
      <c r="I18" s="12"/>
      <c r="P18" s="12"/>
      <c r="Q18" s="12"/>
      <c r="R18" s="12"/>
      <c r="S18" s="12"/>
      <c r="T18" s="12"/>
    </row>
    <row r="19" spans="2:22" ht="14.25">
      <c r="B19" s="9" t="s">
        <v>22</v>
      </c>
      <c r="C19" s="9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"/>
      <c r="C20" s="9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">
        <v>6</v>
      </c>
      <c r="C21" s="78"/>
      <c r="D21" s="78"/>
      <c r="E21" s="185" t="s">
        <v>7</v>
      </c>
      <c r="F21" s="185"/>
      <c r="G21" s="182">
        <v>0.5395833333333333</v>
      </c>
      <c r="H21" s="182"/>
      <c r="I21" s="185" t="s">
        <v>8</v>
      </c>
      <c r="J21" s="185"/>
      <c r="K21" s="182">
        <v>0.60416666666666663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6.4583333333333326E-2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192</v>
      </c>
      <c r="H22" s="173"/>
      <c r="I22" s="81" t="s">
        <v>24</v>
      </c>
      <c r="J22" s="173" t="s">
        <v>193</v>
      </c>
      <c r="K22" s="173"/>
      <c r="L22" s="81" t="s">
        <v>25</v>
      </c>
      <c r="M22" s="173" t="s">
        <v>196</v>
      </c>
      <c r="N22" s="173"/>
      <c r="O22" s="81" t="s">
        <v>26</v>
      </c>
      <c r="P22" s="173" t="s">
        <v>190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191</v>
      </c>
      <c r="H23" s="173"/>
      <c r="I23" s="81" t="s">
        <v>155</v>
      </c>
      <c r="J23" s="173" t="s">
        <v>188</v>
      </c>
      <c r="K23" s="173"/>
      <c r="L23" s="81" t="s">
        <v>27</v>
      </c>
      <c r="M23" s="173" t="s">
        <v>197</v>
      </c>
      <c r="N23" s="173"/>
      <c r="O23" s="81" t="s">
        <v>28</v>
      </c>
      <c r="P23" s="173" t="s">
        <v>198</v>
      </c>
      <c r="Q23" s="173"/>
      <c r="S23" s="174" t="s">
        <v>10</v>
      </c>
      <c r="T23" s="174"/>
      <c r="U23" s="3">
        <v>6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IF(V25="","",VLOOKUP(V25,'3号'!$B$13:$Q$107,2))</f>
        <v>住吉ファイターズ
子ども会</v>
      </c>
      <c r="C25" s="191"/>
      <c r="D25" s="191"/>
      <c r="E25" s="192"/>
      <c r="F25" s="171">
        <v>1</v>
      </c>
      <c r="G25" s="171">
        <v>0</v>
      </c>
      <c r="H25" s="171">
        <v>4</v>
      </c>
      <c r="I25" s="171">
        <v>1</v>
      </c>
      <c r="J25" s="171">
        <v>0</v>
      </c>
      <c r="K25" s="171">
        <v>0</v>
      </c>
      <c r="L25" s="171">
        <v>3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9</v>
      </c>
      <c r="V25" s="87">
        <v>17</v>
      </c>
    </row>
    <row r="26" spans="2:22" s="82" customFormat="1" ht="11.25">
      <c r="B26" s="195" t="str">
        <f>IF(V25="","",VLOOKUP(V25,'3号'!$B$13:$Q$107,13))</f>
        <v>(宮　崎)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IF(V27="","",VLOOKUP(V27,'3号'!$B$13:$Q$107,2))</f>
        <v>永岡・第一
スポーツ少年団</v>
      </c>
      <c r="C27" s="191"/>
      <c r="D27" s="191"/>
      <c r="E27" s="192"/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0</v>
      </c>
      <c r="V27" s="87">
        <v>16</v>
      </c>
    </row>
    <row r="28" spans="2:22" s="82" customFormat="1" ht="11.25" customHeight="1">
      <c r="B28" s="195" t="str">
        <f>IF(V27="","",VLOOKUP(V27,'3号'!$B$13:$Q$107,13))</f>
        <v>(岩　手)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7" t="s">
        <v>14</v>
      </c>
      <c r="F29" s="4"/>
      <c r="G29" s="175" t="s">
        <v>199</v>
      </c>
      <c r="H29" s="175"/>
      <c r="I29" s="175"/>
      <c r="J29" s="175"/>
      <c r="K29" s="175"/>
      <c r="L29" s="175"/>
      <c r="M29" s="6"/>
      <c r="N29" s="89" t="s">
        <v>15</v>
      </c>
      <c r="O29" s="177" t="s">
        <v>202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"/>
      <c r="E30" s="9" t="s">
        <v>17</v>
      </c>
      <c r="F30" s="8" t="s">
        <v>201</v>
      </c>
      <c r="G30" s="176" t="s">
        <v>200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203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208" t="s">
        <v>18</v>
      </c>
      <c r="E31" s="208"/>
      <c r="F31" s="97"/>
      <c r="G31" s="97"/>
      <c r="H31" s="97"/>
      <c r="I31" s="97"/>
      <c r="J31" s="97"/>
      <c r="K31" s="97"/>
      <c r="L31" s="208" t="s">
        <v>19</v>
      </c>
      <c r="M31" s="208"/>
      <c r="N31" s="82" t="s">
        <v>204</v>
      </c>
      <c r="O31" s="82"/>
      <c r="P31" s="9"/>
      <c r="Q31" s="12"/>
      <c r="R31" s="12"/>
      <c r="S31" s="12"/>
      <c r="T31" s="12"/>
    </row>
    <row r="32" spans="2:22" s="1" customFormat="1" ht="12">
      <c r="B32" s="180" t="s">
        <v>20</v>
      </c>
      <c r="C32" s="187"/>
      <c r="D32" s="209" t="s">
        <v>21</v>
      </c>
      <c r="E32" s="209"/>
      <c r="F32" s="98"/>
      <c r="G32" s="98"/>
      <c r="H32" s="99"/>
      <c r="I32" s="99"/>
      <c r="J32" s="99"/>
      <c r="K32" s="99"/>
      <c r="L32" s="99"/>
      <c r="M32" s="99"/>
      <c r="N32" s="13"/>
      <c r="O32" s="13"/>
      <c r="P32" s="13"/>
      <c r="Q32" s="13"/>
      <c r="R32" s="13"/>
      <c r="S32" s="13"/>
      <c r="T32" s="13"/>
    </row>
    <row r="33" spans="2:22" s="1" customFormat="1" ht="12">
      <c r="B33" s="180"/>
      <c r="C33" s="180" t="s">
        <v>17</v>
      </c>
      <c r="D33" s="11" t="s">
        <v>18</v>
      </c>
      <c r="E33" s="11"/>
      <c r="F33" s="11"/>
      <c r="G33" s="11"/>
      <c r="H33" s="11"/>
      <c r="I33" s="11"/>
      <c r="J33" s="11"/>
      <c r="K33" s="11"/>
      <c r="L33" s="208" t="s">
        <v>19</v>
      </c>
      <c r="M33" s="208"/>
      <c r="P33" s="9"/>
      <c r="Q33" s="9"/>
      <c r="R33" s="9"/>
      <c r="S33" s="9"/>
      <c r="T33" s="9"/>
    </row>
    <row r="34" spans="2:22" s="1" customFormat="1" ht="12">
      <c r="B34" s="90"/>
      <c r="C34" s="181"/>
      <c r="D34" s="208" t="s">
        <v>21</v>
      </c>
      <c r="E34" s="208"/>
      <c r="F34" s="97"/>
      <c r="G34" s="97"/>
      <c r="H34" s="97"/>
      <c r="I34" s="82"/>
      <c r="J34" s="82"/>
      <c r="K34" s="82"/>
      <c r="L34" s="82"/>
      <c r="M34" s="97"/>
      <c r="P34" s="12"/>
      <c r="Q34" s="12"/>
      <c r="R34" s="12"/>
      <c r="S34" s="12"/>
      <c r="T34" s="12"/>
    </row>
    <row r="35" spans="2:22" ht="14.25">
      <c r="B35" s="9" t="s">
        <v>22</v>
      </c>
      <c r="C35" s="9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"/>
      <c r="C36" s="9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">
        <v>6</v>
      </c>
      <c r="C37" s="78"/>
      <c r="D37" s="78"/>
      <c r="E37" s="185" t="s">
        <v>7</v>
      </c>
      <c r="F37" s="185"/>
      <c r="G37" s="182">
        <v>0.45833333333333331</v>
      </c>
      <c r="H37" s="182"/>
      <c r="I37" s="185" t="s">
        <v>8</v>
      </c>
      <c r="J37" s="185"/>
      <c r="K37" s="182">
        <v>0.51180555555555551</v>
      </c>
      <c r="L37" s="182"/>
      <c r="M37" s="183" t="s">
        <v>29</v>
      </c>
      <c r="N37" s="183"/>
      <c r="O37" s="184">
        <v>0</v>
      </c>
      <c r="P37" s="184"/>
      <c r="Q37" s="185" t="s">
        <v>9</v>
      </c>
      <c r="R37" s="185"/>
      <c r="S37" s="182">
        <f>K37-G37</f>
        <v>5.3472222222222199E-2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191</v>
      </c>
      <c r="H38" s="173"/>
      <c r="I38" s="81" t="s">
        <v>24</v>
      </c>
      <c r="J38" s="173" t="s">
        <v>188</v>
      </c>
      <c r="K38" s="173"/>
      <c r="L38" s="81" t="s">
        <v>25</v>
      </c>
      <c r="M38" s="173" t="s">
        <v>193</v>
      </c>
      <c r="N38" s="173"/>
      <c r="O38" s="81" t="s">
        <v>26</v>
      </c>
      <c r="P38" s="173" t="s">
        <v>196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190</v>
      </c>
      <c r="H39" s="173"/>
      <c r="I39" s="81" t="s">
        <v>155</v>
      </c>
      <c r="J39" s="173" t="s">
        <v>192</v>
      </c>
      <c r="K39" s="173"/>
      <c r="L39" s="81" t="s">
        <v>27</v>
      </c>
      <c r="M39" s="173" t="s">
        <v>205</v>
      </c>
      <c r="N39" s="173"/>
      <c r="O39" s="81" t="s">
        <v>28</v>
      </c>
      <c r="P39" s="173" t="s">
        <v>206</v>
      </c>
      <c r="Q39" s="173"/>
      <c r="S39" s="174" t="s">
        <v>10</v>
      </c>
      <c r="T39" s="174"/>
      <c r="U39" s="3">
        <v>7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IF(V41="","",VLOOKUP(V41,'3号'!$B$13:$Q$107,2))</f>
        <v>しきみソフトボール
スポーツ少年団</v>
      </c>
      <c r="C41" s="191"/>
      <c r="D41" s="191"/>
      <c r="E41" s="192"/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/>
      <c r="N41" s="171"/>
      <c r="O41" s="171"/>
      <c r="P41" s="171"/>
      <c r="Q41" s="171"/>
      <c r="R41" s="171"/>
      <c r="S41" s="171"/>
      <c r="T41" s="171">
        <f>IF(B41="","",SUM(F41:S41))</f>
        <v>0</v>
      </c>
      <c r="V41" s="87">
        <v>20</v>
      </c>
    </row>
    <row r="42" spans="2:22" s="82" customFormat="1" ht="11.25">
      <c r="B42" s="195" t="str">
        <f>IF(V41="","",VLOOKUP(V41,'3号'!$B$13:$Q$107,13))</f>
        <v>(福　島)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IF(V43="","",VLOOKUP(V43,'3号'!$B$13:$Q$107,2))</f>
        <v>汐見ソフトボール
スポーツ少年団</v>
      </c>
      <c r="C43" s="191"/>
      <c r="D43" s="191"/>
      <c r="E43" s="192"/>
      <c r="F43" s="171">
        <v>3</v>
      </c>
      <c r="G43" s="171">
        <v>0</v>
      </c>
      <c r="H43" s="171">
        <v>2</v>
      </c>
      <c r="I43" s="171">
        <v>0</v>
      </c>
      <c r="J43" s="171">
        <v>0</v>
      </c>
      <c r="K43" s="171">
        <v>0</v>
      </c>
      <c r="L43" s="193" t="s">
        <v>138</v>
      </c>
      <c r="M43" s="171"/>
      <c r="N43" s="171"/>
      <c r="O43" s="171"/>
      <c r="P43" s="171"/>
      <c r="Q43" s="171"/>
      <c r="R43" s="171"/>
      <c r="S43" s="171"/>
      <c r="T43" s="171">
        <f>IF(B43="","",SUM(F43:S43))</f>
        <v>5</v>
      </c>
      <c r="V43" s="87">
        <v>21</v>
      </c>
    </row>
    <row r="44" spans="2:22" s="82" customFormat="1" ht="11.25" customHeight="1">
      <c r="B44" s="195" t="str">
        <f>IF(V43="","",VLOOKUP(V43,'3号'!$B$13:$Q$107,13))</f>
        <v>(鹿児島)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94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7" t="s">
        <v>14</v>
      </c>
      <c r="F45" s="4" t="s">
        <v>211</v>
      </c>
      <c r="G45" s="175" t="s">
        <v>208</v>
      </c>
      <c r="H45" s="175"/>
      <c r="I45" s="175"/>
      <c r="J45" s="175"/>
      <c r="K45" s="175"/>
      <c r="L45" s="175"/>
      <c r="M45" s="6"/>
      <c r="N45" s="89" t="s">
        <v>15</v>
      </c>
      <c r="O45" s="7" t="s">
        <v>212</v>
      </c>
      <c r="P45" s="5"/>
      <c r="Q45" s="6"/>
      <c r="R45" s="6"/>
      <c r="S45" s="6"/>
      <c r="T45" s="6"/>
    </row>
    <row r="46" spans="2:22" ht="14.25">
      <c r="B46" s="90" t="s">
        <v>16</v>
      </c>
      <c r="C46" s="90"/>
      <c r="D46" s="9"/>
      <c r="E46" s="9" t="s">
        <v>17</v>
      </c>
      <c r="F46" s="8" t="s">
        <v>210</v>
      </c>
      <c r="G46" s="176" t="s">
        <v>209</v>
      </c>
      <c r="H46" s="176"/>
      <c r="I46" s="176"/>
      <c r="J46" s="176"/>
      <c r="K46" s="176"/>
      <c r="L46" s="176"/>
      <c r="M46" s="10"/>
      <c r="N46" s="10" t="s">
        <v>15</v>
      </c>
      <c r="O46" s="9" t="s">
        <v>207</v>
      </c>
      <c r="P46" s="9"/>
      <c r="Q46" s="10"/>
      <c r="R46" s="10"/>
      <c r="S46" s="11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12"/>
      <c r="G47" s="12"/>
      <c r="H47" s="12"/>
      <c r="I47" s="12"/>
      <c r="J47" s="12"/>
      <c r="K47" s="12"/>
      <c r="L47" s="12"/>
      <c r="M47" s="12"/>
      <c r="N47" s="179" t="s">
        <v>19</v>
      </c>
      <c r="O47" s="179"/>
      <c r="P47" s="9"/>
      <c r="Q47" s="12"/>
      <c r="R47" s="12"/>
      <c r="S47" s="12"/>
      <c r="T47" s="12"/>
    </row>
    <row r="48" spans="2:22" s="1" customFormat="1" ht="12">
      <c r="B48" s="180" t="s">
        <v>20</v>
      </c>
      <c r="C48" s="187"/>
      <c r="D48" s="186" t="s">
        <v>21</v>
      </c>
      <c r="E48" s="186"/>
      <c r="F48" s="7"/>
      <c r="G48" s="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2" s="1" customFormat="1" ht="12">
      <c r="B49" s="180"/>
      <c r="C49" s="180" t="s">
        <v>17</v>
      </c>
      <c r="D49" s="9" t="s">
        <v>18</v>
      </c>
      <c r="E49" s="9"/>
      <c r="F49" s="9"/>
      <c r="G49" s="9"/>
      <c r="H49" s="9"/>
      <c r="I49" s="9"/>
      <c r="J49" s="9"/>
      <c r="K49" s="9"/>
      <c r="L49" s="9"/>
      <c r="M49" s="9"/>
      <c r="N49" s="179" t="s">
        <v>19</v>
      </c>
      <c r="O49" s="179"/>
      <c r="P49" s="176" t="s">
        <v>207</v>
      </c>
      <c r="Q49" s="176"/>
      <c r="R49" s="176"/>
      <c r="S49" s="176"/>
      <c r="T49" s="9"/>
    </row>
    <row r="50" spans="2:22" s="1" customFormat="1" ht="12">
      <c r="B50" s="90"/>
      <c r="C50" s="181"/>
      <c r="D50" s="179" t="s">
        <v>21</v>
      </c>
      <c r="E50" s="179"/>
      <c r="F50" s="12"/>
      <c r="G50" s="12"/>
      <c r="H50" s="12"/>
      <c r="M50" s="12"/>
      <c r="P50" s="12"/>
      <c r="Q50" s="12"/>
      <c r="R50" s="12"/>
      <c r="S50" s="12"/>
      <c r="T50" s="12"/>
    </row>
    <row r="51" spans="2:22" ht="14.25">
      <c r="B51" s="9" t="s">
        <v>22</v>
      </c>
      <c r="C51" s="9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"/>
      <c r="C52" s="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">
        <v>6</v>
      </c>
      <c r="C53" s="78"/>
      <c r="D53" s="78"/>
      <c r="E53" s="185" t="s">
        <v>7</v>
      </c>
      <c r="F53" s="185"/>
      <c r="G53" s="182">
        <v>0.37638888888888888</v>
      </c>
      <c r="H53" s="182"/>
      <c r="I53" s="185" t="s">
        <v>8</v>
      </c>
      <c r="J53" s="185"/>
      <c r="K53" s="182">
        <v>0.44097222222222227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6.4583333333333381E-2</v>
      </c>
      <c r="T53" s="182"/>
    </row>
    <row r="54" spans="2:22" s="82" customFormat="1" ht="11.25">
      <c r="B54" s="79"/>
      <c r="E54" s="81"/>
      <c r="F54" s="81" t="s">
        <v>23</v>
      </c>
      <c r="G54" s="173" t="s">
        <v>190</v>
      </c>
      <c r="H54" s="173"/>
      <c r="I54" s="81" t="s">
        <v>24</v>
      </c>
      <c r="J54" s="173" t="s">
        <v>192</v>
      </c>
      <c r="K54" s="173"/>
      <c r="L54" s="81" t="s">
        <v>25</v>
      </c>
      <c r="M54" s="173" t="s">
        <v>188</v>
      </c>
      <c r="N54" s="173"/>
      <c r="O54" s="81" t="s">
        <v>26</v>
      </c>
      <c r="P54" s="173" t="s">
        <v>193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196</v>
      </c>
      <c r="H55" s="173"/>
      <c r="I55" s="81" t="s">
        <v>155</v>
      </c>
      <c r="J55" s="173" t="s">
        <v>191</v>
      </c>
      <c r="K55" s="173"/>
      <c r="L55" s="81" t="s">
        <v>27</v>
      </c>
      <c r="M55" s="173" t="s">
        <v>219</v>
      </c>
      <c r="N55" s="173"/>
      <c r="O55" s="81" t="s">
        <v>28</v>
      </c>
      <c r="P55" s="173" t="s">
        <v>220</v>
      </c>
      <c r="Q55" s="173"/>
      <c r="S55" s="174" t="s">
        <v>10</v>
      </c>
      <c r="T55" s="174"/>
      <c r="U55" s="3">
        <v>8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IF(V57="","",VLOOKUP(V57,'3号'!$B$13:$Q$107,2))</f>
        <v>桜林スポーツ少年団</v>
      </c>
      <c r="C57" s="191"/>
      <c r="D57" s="191"/>
      <c r="E57" s="192"/>
      <c r="F57" s="171">
        <v>1</v>
      </c>
      <c r="G57" s="171">
        <v>5</v>
      </c>
      <c r="H57" s="171">
        <v>0</v>
      </c>
      <c r="I57" s="171">
        <v>1</v>
      </c>
      <c r="J57" s="171">
        <v>1</v>
      </c>
      <c r="K57" s="171">
        <v>2</v>
      </c>
      <c r="L57" s="171"/>
      <c r="M57" s="171"/>
      <c r="N57" s="171"/>
      <c r="O57" s="171"/>
      <c r="P57" s="171"/>
      <c r="Q57" s="171"/>
      <c r="R57" s="171"/>
      <c r="S57" s="171"/>
      <c r="T57" s="171">
        <f>IF(B57="","",SUM(F57:S57))</f>
        <v>10</v>
      </c>
      <c r="V57" s="87">
        <v>22</v>
      </c>
    </row>
    <row r="58" spans="2:22" s="82" customFormat="1" ht="11.25">
      <c r="B58" s="195" t="str">
        <f>IF(V57="","",VLOOKUP(V57,'3号'!$B$13:$Q$107,13))</f>
        <v>(愛　知)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IF(V59="","",VLOOKUP(V59,'3号'!$B$13:$Q$107,2))</f>
        <v>瀬野ソフトボールクラブ</v>
      </c>
      <c r="C59" s="191"/>
      <c r="D59" s="191"/>
      <c r="E59" s="192"/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/>
      <c r="M59" s="171"/>
      <c r="N59" s="171"/>
      <c r="O59" s="171"/>
      <c r="P59" s="171"/>
      <c r="Q59" s="171"/>
      <c r="R59" s="171"/>
      <c r="S59" s="171"/>
      <c r="T59" s="171">
        <f>IF(B59="","",SUM(F59:S59))</f>
        <v>0</v>
      </c>
      <c r="V59" s="87">
        <v>23</v>
      </c>
    </row>
    <row r="60" spans="2:22" s="82" customFormat="1" ht="11.25" customHeight="1">
      <c r="B60" s="195" t="str">
        <f>IF(V59="","",VLOOKUP(V59,'3号'!$B$13:$Q$107,13))</f>
        <v>(広　島)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7" t="s">
        <v>14</v>
      </c>
      <c r="F61" s="4" t="s">
        <v>213</v>
      </c>
      <c r="G61" s="5" t="s">
        <v>214</v>
      </c>
      <c r="H61" s="5"/>
      <c r="I61" s="5"/>
      <c r="J61" s="5"/>
      <c r="K61" s="5"/>
      <c r="L61" s="5"/>
      <c r="M61" s="6"/>
      <c r="N61" s="89" t="s">
        <v>15</v>
      </c>
      <c r="O61" s="7" t="s">
        <v>217</v>
      </c>
      <c r="P61" s="5"/>
      <c r="Q61" s="6"/>
      <c r="R61" s="6"/>
      <c r="S61" s="6"/>
      <c r="T61" s="6"/>
    </row>
    <row r="62" spans="2:22" ht="14.25">
      <c r="B62" s="90" t="s">
        <v>16</v>
      </c>
      <c r="C62" s="90"/>
      <c r="D62" s="9"/>
      <c r="E62" s="9" t="s">
        <v>17</v>
      </c>
      <c r="F62" s="8" t="s">
        <v>168</v>
      </c>
      <c r="G62" s="9" t="s">
        <v>215</v>
      </c>
      <c r="H62" s="9"/>
      <c r="I62" s="9"/>
      <c r="J62" s="9"/>
      <c r="K62" s="9"/>
      <c r="L62" s="9"/>
      <c r="M62" s="10"/>
      <c r="N62" s="10" t="s">
        <v>15</v>
      </c>
      <c r="O62" s="9" t="s">
        <v>216</v>
      </c>
      <c r="P62" s="9"/>
      <c r="Q62" s="10"/>
      <c r="R62" s="10"/>
      <c r="S62" s="11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12"/>
      <c r="G63" s="12"/>
      <c r="H63" s="12"/>
      <c r="I63" s="12"/>
      <c r="J63" s="12"/>
      <c r="K63" s="12"/>
      <c r="L63" s="12"/>
      <c r="M63" s="12"/>
      <c r="N63" s="179" t="s">
        <v>19</v>
      </c>
      <c r="O63" s="179"/>
      <c r="P63" s="9"/>
      <c r="Q63" s="12"/>
      <c r="R63" s="12"/>
      <c r="S63" s="12"/>
      <c r="T63" s="12"/>
    </row>
    <row r="64" spans="2:22" s="1" customFormat="1" ht="12">
      <c r="B64" s="180" t="s">
        <v>20</v>
      </c>
      <c r="C64" s="187"/>
      <c r="D64" s="186" t="s">
        <v>21</v>
      </c>
      <c r="E64" s="186"/>
      <c r="F64" s="100" t="s">
        <v>218</v>
      </c>
      <c r="G64" s="7"/>
      <c r="H64" s="13"/>
      <c r="I64" s="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s="1" customFormat="1" ht="12">
      <c r="B65" s="180"/>
      <c r="C65" s="180" t="s">
        <v>17</v>
      </c>
      <c r="D65" s="9" t="s">
        <v>18</v>
      </c>
      <c r="E65" s="9"/>
      <c r="F65" s="9"/>
      <c r="G65" s="9"/>
      <c r="H65" s="9"/>
      <c r="I65" s="9"/>
      <c r="J65" s="9"/>
      <c r="K65" s="9"/>
      <c r="L65" s="9"/>
      <c r="M65" s="9"/>
      <c r="N65" s="179" t="s">
        <v>19</v>
      </c>
      <c r="O65" s="179"/>
      <c r="P65" s="9"/>
      <c r="Q65" s="9"/>
      <c r="R65" s="9"/>
      <c r="S65" s="9"/>
      <c r="T65" s="9"/>
    </row>
    <row r="66" spans="2:20" s="1" customFormat="1" ht="12">
      <c r="B66" s="90"/>
      <c r="C66" s="181"/>
      <c r="D66" s="179" t="s">
        <v>21</v>
      </c>
      <c r="E66" s="179"/>
      <c r="F66" s="9"/>
      <c r="G66" s="12"/>
      <c r="H66" s="12"/>
      <c r="I66" s="12"/>
      <c r="J66" s="12"/>
      <c r="K66" s="12"/>
      <c r="L66" s="12"/>
      <c r="M66" s="12"/>
      <c r="P66" s="12"/>
      <c r="Q66" s="12"/>
      <c r="R66" s="12"/>
      <c r="S66" s="12"/>
      <c r="T66" s="12"/>
    </row>
    <row r="67" spans="2:20" ht="14.25">
      <c r="B67" s="9" t="s">
        <v>22</v>
      </c>
      <c r="C67" s="9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"/>
      <c r="C68" s="9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57">
    <mergeCell ref="O29:S29"/>
    <mergeCell ref="O30:S30"/>
    <mergeCell ref="P49:S49"/>
    <mergeCell ref="C63:C64"/>
    <mergeCell ref="D63:E63"/>
    <mergeCell ref="N63:O63"/>
    <mergeCell ref="B64:B65"/>
    <mergeCell ref="D64:E64"/>
    <mergeCell ref="C65:C66"/>
    <mergeCell ref="N65:O65"/>
    <mergeCell ref="D66:E66"/>
    <mergeCell ref="P59:P60"/>
    <mergeCell ref="Q59:Q60"/>
    <mergeCell ref="R59:R60"/>
    <mergeCell ref="S59:S60"/>
    <mergeCell ref="B57:E57"/>
    <mergeCell ref="F57:F58"/>
    <mergeCell ref="G57:G58"/>
    <mergeCell ref="H57:H58"/>
    <mergeCell ref="I57:I58"/>
    <mergeCell ref="J57:J58"/>
    <mergeCell ref="G55:H55"/>
    <mergeCell ref="J55:K55"/>
    <mergeCell ref="M55:N55"/>
    <mergeCell ref="T59:T60"/>
    <mergeCell ref="B60:E60"/>
    <mergeCell ref="J59:J60"/>
    <mergeCell ref="K59:K60"/>
    <mergeCell ref="L59:L60"/>
    <mergeCell ref="M59:M60"/>
    <mergeCell ref="N59:N60"/>
    <mergeCell ref="O59:O60"/>
    <mergeCell ref="Q57:Q58"/>
    <mergeCell ref="R57:R58"/>
    <mergeCell ref="S57:S58"/>
    <mergeCell ref="T57:T58"/>
    <mergeCell ref="B58:E58"/>
    <mergeCell ref="B59:E59"/>
    <mergeCell ref="F59:F60"/>
    <mergeCell ref="G59:G60"/>
    <mergeCell ref="H59:H60"/>
    <mergeCell ref="I59:I60"/>
    <mergeCell ref="K57:K58"/>
    <mergeCell ref="L57:L58"/>
    <mergeCell ref="M57:M58"/>
    <mergeCell ref="N57:N58"/>
    <mergeCell ref="O57:O58"/>
    <mergeCell ref="P57:P58"/>
    <mergeCell ref="P55:Q55"/>
    <mergeCell ref="S55:T55"/>
    <mergeCell ref="B56:E56"/>
    <mergeCell ref="Q53:R53"/>
    <mergeCell ref="S53:T53"/>
    <mergeCell ref="G54:H54"/>
    <mergeCell ref="J54:K54"/>
    <mergeCell ref="M54:N54"/>
    <mergeCell ref="P54:Q54"/>
    <mergeCell ref="E53:F53"/>
    <mergeCell ref="G53:H53"/>
    <mergeCell ref="I53:J53"/>
    <mergeCell ref="K53:L53"/>
    <mergeCell ref="M53:N53"/>
    <mergeCell ref="O53:P53"/>
    <mergeCell ref="G45:L45"/>
    <mergeCell ref="G46:L46"/>
    <mergeCell ref="C47:C48"/>
    <mergeCell ref="D47:E47"/>
    <mergeCell ref="N47:O47"/>
    <mergeCell ref="B48:B49"/>
    <mergeCell ref="D48:E48"/>
    <mergeCell ref="C49:C50"/>
    <mergeCell ref="N49:O49"/>
    <mergeCell ref="D50:E50"/>
    <mergeCell ref="R43:R44"/>
    <mergeCell ref="S43:S44"/>
    <mergeCell ref="T43:T44"/>
    <mergeCell ref="B44:E44"/>
    <mergeCell ref="J43:J44"/>
    <mergeCell ref="K43:K44"/>
    <mergeCell ref="L43:L44"/>
    <mergeCell ref="M43:M44"/>
    <mergeCell ref="N43:N44"/>
    <mergeCell ref="O43:O44"/>
    <mergeCell ref="Q41:Q42"/>
    <mergeCell ref="R41:R42"/>
    <mergeCell ref="S41:S42"/>
    <mergeCell ref="T41:T42"/>
    <mergeCell ref="B42:E42"/>
    <mergeCell ref="B43:E43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B41:E41"/>
    <mergeCell ref="F41:F42"/>
    <mergeCell ref="G41:G42"/>
    <mergeCell ref="H41:H42"/>
    <mergeCell ref="I41:I42"/>
    <mergeCell ref="J41:J42"/>
    <mergeCell ref="P43:P44"/>
    <mergeCell ref="Q43:Q44"/>
    <mergeCell ref="G39:H39"/>
    <mergeCell ref="J39:K39"/>
    <mergeCell ref="M39:N39"/>
    <mergeCell ref="P39:Q39"/>
    <mergeCell ref="S39:T39"/>
    <mergeCell ref="B40:E40"/>
    <mergeCell ref="Q37:R37"/>
    <mergeCell ref="S37:T37"/>
    <mergeCell ref="G38:H38"/>
    <mergeCell ref="J38:K38"/>
    <mergeCell ref="M38:N38"/>
    <mergeCell ref="P38:Q38"/>
    <mergeCell ref="E37:F37"/>
    <mergeCell ref="G37:H37"/>
    <mergeCell ref="I37:J37"/>
    <mergeCell ref="K37:L37"/>
    <mergeCell ref="M37:N37"/>
    <mergeCell ref="O37:P37"/>
    <mergeCell ref="G29:L29"/>
    <mergeCell ref="G30:L30"/>
    <mergeCell ref="C31:C32"/>
    <mergeCell ref="D31:E31"/>
    <mergeCell ref="L31:M31"/>
    <mergeCell ref="B32:B33"/>
    <mergeCell ref="D32:E32"/>
    <mergeCell ref="C33:C34"/>
    <mergeCell ref="L33:M33"/>
    <mergeCell ref="D34:E34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P27:P28"/>
    <mergeCell ref="Q27:Q28"/>
    <mergeCell ref="G23:H23"/>
    <mergeCell ref="J23:K23"/>
    <mergeCell ref="M23:N23"/>
    <mergeCell ref="P23:Q23"/>
    <mergeCell ref="S23:T23"/>
    <mergeCell ref="B24:E24"/>
    <mergeCell ref="Q21:R21"/>
    <mergeCell ref="S21:T21"/>
    <mergeCell ref="G22:H22"/>
    <mergeCell ref="J22:K22"/>
    <mergeCell ref="M22:N22"/>
    <mergeCell ref="P22:Q22"/>
    <mergeCell ref="E21:F21"/>
    <mergeCell ref="G21:H21"/>
    <mergeCell ref="I21:J21"/>
    <mergeCell ref="K21:L21"/>
    <mergeCell ref="M21:N21"/>
    <mergeCell ref="O21:P21"/>
    <mergeCell ref="G13:L13"/>
    <mergeCell ref="G14:L14"/>
    <mergeCell ref="C15:C16"/>
    <mergeCell ref="D15:E15"/>
    <mergeCell ref="N15:O15"/>
    <mergeCell ref="B16:B17"/>
    <mergeCell ref="D16:E16"/>
    <mergeCell ref="C17:C18"/>
    <mergeCell ref="N17:O17"/>
    <mergeCell ref="D18:E18"/>
    <mergeCell ref="O13:S13"/>
    <mergeCell ref="O14:S14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P11:P12"/>
    <mergeCell ref="Q11:Q12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  <mergeCell ref="B1:N1"/>
    <mergeCell ref="O1:T1"/>
    <mergeCell ref="H3:I3"/>
    <mergeCell ref="J3:L3"/>
    <mergeCell ref="M3:N3"/>
    <mergeCell ref="O3:S3"/>
    <mergeCell ref="G7:H7"/>
    <mergeCell ref="J7:K7"/>
    <mergeCell ref="M7:N7"/>
    <mergeCell ref="P7:Q7"/>
    <mergeCell ref="S7:T7"/>
  </mergeCells>
  <phoneticPr fontId="2"/>
  <dataValidations count="2">
    <dataValidation imeMode="on" allowBlank="1" showInputMessage="1" showErrorMessage="1" sqref="B1:B2 P2:T2 D2:N2 E13:E14 O1:O2 M3 E15:F18 P61:T66 L32:O32 E29:E30 E31:F34 P15:S18 E45:E46 N45:O49 E47:F50 P31:S34 E61:E62 N61:O65 Q50:S50 J15:L17 H15:I18 M13:O17 G13:G18 G29:G34 H47:H50 G45:G50 M45:M50 H31:H34 I47:L49 I31:K33 L31:M31 M29:O30 M34 L33:M33 T13:T18 T29:T34 P45:P50 T45:T50 Q45:S48 G61:M66 E63:F63 E65:F66 E64"/>
    <dataValidation imeMode="off" allowBlank="1" showInputMessage="1" showErrorMessage="1" sqref="F9:T9 F11:T11 F25:T25 F59:T59 F41:T41 F43:T43 F57:T57 F27:T27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zoomScaleNormal="100" workbookViewId="0">
      <selection activeCell="B57" sqref="B57:E57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22" width="4.5" style="72" bestFit="1" customWidth="1"/>
    <col min="23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31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32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221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6</v>
      </c>
      <c r="C5" s="78"/>
      <c r="D5" s="78"/>
      <c r="E5" s="185" t="s">
        <v>7</v>
      </c>
      <c r="F5" s="185"/>
      <c r="G5" s="182">
        <v>0.375</v>
      </c>
      <c r="H5" s="182"/>
      <c r="I5" s="185" t="s">
        <v>8</v>
      </c>
      <c r="J5" s="185"/>
      <c r="K5" s="182">
        <v>0.4236111111111111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4.8611111111111105E-2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227</v>
      </c>
      <c r="H6" s="173"/>
      <c r="I6" s="81" t="s">
        <v>24</v>
      </c>
      <c r="J6" s="173" t="s">
        <v>228</v>
      </c>
      <c r="K6" s="173"/>
      <c r="L6" s="81" t="s">
        <v>25</v>
      </c>
      <c r="M6" s="173" t="s">
        <v>229</v>
      </c>
      <c r="N6" s="173"/>
      <c r="O6" s="81" t="s">
        <v>26</v>
      </c>
      <c r="P6" s="173" t="s">
        <v>230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231</v>
      </c>
      <c r="H7" s="173"/>
      <c r="I7" s="81" t="s">
        <v>155</v>
      </c>
      <c r="J7" s="173" t="s">
        <v>240</v>
      </c>
      <c r="K7" s="173"/>
      <c r="L7" s="81" t="s">
        <v>27</v>
      </c>
      <c r="M7" s="173" t="s">
        <v>232</v>
      </c>
      <c r="N7" s="173"/>
      <c r="O7" s="81" t="s">
        <v>28</v>
      </c>
      <c r="P7" s="173" t="s">
        <v>233</v>
      </c>
      <c r="Q7" s="173"/>
      <c r="S7" s="174" t="s">
        <v>10</v>
      </c>
      <c r="T7" s="174"/>
      <c r="U7" s="3">
        <v>9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IF(V9="","",VLOOKUP(V9,'3号'!$AP$13:$BE$107,2))</f>
        <v>桜井スポーツ少年団</v>
      </c>
      <c r="C9" s="191"/>
      <c r="D9" s="191"/>
      <c r="E9" s="192"/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1</v>
      </c>
      <c r="L9" s="171">
        <v>0</v>
      </c>
      <c r="M9" s="171"/>
      <c r="N9" s="171"/>
      <c r="O9" s="171"/>
      <c r="P9" s="171"/>
      <c r="Q9" s="171"/>
      <c r="R9" s="171"/>
      <c r="S9" s="171"/>
      <c r="T9" s="171">
        <f>IF(B9="","",SUM(F9:S9))</f>
        <v>1</v>
      </c>
      <c r="V9" s="87">
        <v>26</v>
      </c>
    </row>
    <row r="10" spans="2:22" s="82" customFormat="1" ht="11.25">
      <c r="B10" s="195" t="str">
        <f>IF(V9="","",VLOOKUP(V9,'3号'!$AP$13:$BE$107,13))</f>
        <v>(愛　知)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IF(V11="","",VLOOKUP(V11,'3号'!$AP$13:$BE$107,2))</f>
        <v>ＯＨフレンズ</v>
      </c>
      <c r="C11" s="191"/>
      <c r="D11" s="191"/>
      <c r="E11" s="192"/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/>
      <c r="N11" s="171"/>
      <c r="O11" s="171"/>
      <c r="P11" s="171"/>
      <c r="Q11" s="171"/>
      <c r="R11" s="171"/>
      <c r="S11" s="171"/>
      <c r="T11" s="171">
        <f>IF(B11="","",SUM(F11:S11))</f>
        <v>0</v>
      </c>
      <c r="V11" s="87">
        <v>27</v>
      </c>
    </row>
    <row r="12" spans="2:22" s="82" customFormat="1" ht="11.25" customHeight="1">
      <c r="B12" s="195" t="str">
        <f>IF(V11="","",VLOOKUP(V11,'3号'!$AP$13:$BE$107,13))</f>
        <v>(長　崎)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7" t="s">
        <v>14</v>
      </c>
      <c r="F13" s="4" t="s">
        <v>210</v>
      </c>
      <c r="G13" s="175" t="s">
        <v>222</v>
      </c>
      <c r="H13" s="175"/>
      <c r="I13" s="175"/>
      <c r="J13" s="175"/>
      <c r="K13" s="175"/>
      <c r="L13" s="175"/>
      <c r="M13" s="6"/>
      <c r="N13" s="89" t="s">
        <v>15</v>
      </c>
      <c r="O13" s="177" t="s">
        <v>223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"/>
      <c r="E14" s="9" t="s">
        <v>17</v>
      </c>
      <c r="F14" s="8" t="s">
        <v>211</v>
      </c>
      <c r="G14" s="176" t="s">
        <v>224</v>
      </c>
      <c r="H14" s="176"/>
      <c r="I14" s="176"/>
      <c r="J14" s="176"/>
      <c r="K14" s="176"/>
      <c r="L14" s="176"/>
      <c r="M14" s="10"/>
      <c r="N14" s="10" t="s">
        <v>15</v>
      </c>
      <c r="O14" s="176" t="s">
        <v>225</v>
      </c>
      <c r="P14" s="176"/>
      <c r="Q14" s="176"/>
      <c r="R14" s="176"/>
      <c r="S14" s="176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12"/>
      <c r="G15" s="12"/>
      <c r="H15" s="12"/>
      <c r="I15" s="12"/>
      <c r="J15" s="12"/>
      <c r="K15" s="12"/>
      <c r="L15" s="12"/>
      <c r="M15" s="12"/>
      <c r="N15" s="179" t="s">
        <v>19</v>
      </c>
      <c r="O15" s="179"/>
      <c r="P15" s="9"/>
      <c r="Q15" s="12"/>
      <c r="R15" s="12"/>
      <c r="S15" s="12"/>
      <c r="T15" s="12"/>
    </row>
    <row r="16" spans="2:22" s="1" customFormat="1" ht="12">
      <c r="B16" s="180" t="s">
        <v>20</v>
      </c>
      <c r="C16" s="187"/>
      <c r="D16" s="186" t="s">
        <v>21</v>
      </c>
      <c r="E16" s="186"/>
      <c r="F16" s="7"/>
      <c r="G16" s="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2" s="1" customFormat="1" ht="12">
      <c r="B17" s="180"/>
      <c r="C17" s="180" t="s">
        <v>17</v>
      </c>
      <c r="D17" s="9" t="s">
        <v>18</v>
      </c>
      <c r="E17" s="9"/>
      <c r="F17" s="9"/>
      <c r="G17" s="9"/>
      <c r="H17" s="9"/>
      <c r="I17" s="9"/>
      <c r="J17" s="9"/>
      <c r="K17" s="9"/>
      <c r="L17" s="9"/>
      <c r="M17" s="9"/>
      <c r="N17" s="179" t="s">
        <v>19</v>
      </c>
      <c r="O17" s="179"/>
      <c r="P17" s="9"/>
      <c r="Q17" s="9"/>
      <c r="R17" s="9"/>
      <c r="S17" s="9"/>
      <c r="T17" s="9"/>
    </row>
    <row r="18" spans="2:22" s="1" customFormat="1" ht="12">
      <c r="B18" s="90"/>
      <c r="C18" s="181"/>
      <c r="D18" s="179" t="s">
        <v>21</v>
      </c>
      <c r="E18" s="179"/>
      <c r="F18" s="9" t="s">
        <v>226</v>
      </c>
      <c r="G18" s="12"/>
      <c r="H18" s="12"/>
      <c r="I18" s="12"/>
      <c r="P18" s="12"/>
      <c r="Q18" s="12"/>
      <c r="R18" s="12"/>
      <c r="S18" s="12"/>
      <c r="T18" s="12"/>
    </row>
    <row r="19" spans="2:22" ht="14.25">
      <c r="B19" s="9" t="s">
        <v>22</v>
      </c>
      <c r="C19" s="9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"/>
      <c r="C20" s="9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">
        <v>6</v>
      </c>
      <c r="C21" s="78"/>
      <c r="D21" s="78"/>
      <c r="E21" s="185" t="s">
        <v>7</v>
      </c>
      <c r="F21" s="185"/>
      <c r="G21" s="182">
        <v>0.4597222222222222</v>
      </c>
      <c r="H21" s="182"/>
      <c r="I21" s="185" t="s">
        <v>8</v>
      </c>
      <c r="J21" s="185"/>
      <c r="K21" s="182">
        <v>0.51736111111111105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5.7638888888888851E-2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240</v>
      </c>
      <c r="H22" s="173"/>
      <c r="I22" s="81" t="s">
        <v>24</v>
      </c>
      <c r="J22" s="173" t="s">
        <v>229</v>
      </c>
      <c r="K22" s="173"/>
      <c r="L22" s="81" t="s">
        <v>25</v>
      </c>
      <c r="M22" s="173" t="s">
        <v>230</v>
      </c>
      <c r="N22" s="173"/>
      <c r="O22" s="81" t="s">
        <v>26</v>
      </c>
      <c r="P22" s="173" t="s">
        <v>231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227</v>
      </c>
      <c r="H23" s="173"/>
      <c r="I23" s="81" t="s">
        <v>155</v>
      </c>
      <c r="J23" s="173" t="s">
        <v>228</v>
      </c>
      <c r="K23" s="173"/>
      <c r="L23" s="81" t="s">
        <v>27</v>
      </c>
      <c r="M23" s="173" t="s">
        <v>241</v>
      </c>
      <c r="N23" s="173"/>
      <c r="O23" s="81" t="s">
        <v>28</v>
      </c>
      <c r="P23" s="173" t="s">
        <v>242</v>
      </c>
      <c r="Q23" s="173"/>
      <c r="S23" s="174" t="s">
        <v>10</v>
      </c>
      <c r="T23" s="174"/>
      <c r="U23" s="3">
        <v>10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IF(V25="","",VLOOKUP(V25,'3号'!$AP$13:$BE$107,2))</f>
        <v>山梨ソフトボールクラブ</v>
      </c>
      <c r="C25" s="191"/>
      <c r="D25" s="191"/>
      <c r="E25" s="192"/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0</v>
      </c>
      <c r="V25" s="87">
        <v>28</v>
      </c>
    </row>
    <row r="26" spans="2:22" s="82" customFormat="1" ht="11.25">
      <c r="B26" s="195" t="str">
        <f>IF(V25="","",VLOOKUP(V25,'3号'!$AP$13:$BE$107,13))</f>
        <v>(山　梨)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IF(V27="","",VLOOKUP(V27,'3号'!$AP$13:$BE$107,2))</f>
        <v>十河パイレーツ
スポーツ少年団</v>
      </c>
      <c r="C27" s="191"/>
      <c r="D27" s="191"/>
      <c r="E27" s="192"/>
      <c r="F27" s="171">
        <v>0</v>
      </c>
      <c r="G27" s="171">
        <v>0</v>
      </c>
      <c r="H27" s="171">
        <v>0</v>
      </c>
      <c r="I27" s="171">
        <v>0</v>
      </c>
      <c r="J27" s="171">
        <v>2</v>
      </c>
      <c r="K27" s="171">
        <v>0</v>
      </c>
      <c r="L27" s="171" t="s">
        <v>234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2</v>
      </c>
      <c r="V27" s="87">
        <v>29</v>
      </c>
    </row>
    <row r="28" spans="2:22" s="82" customFormat="1" ht="11.25" customHeight="1">
      <c r="B28" s="195" t="str">
        <f>IF(V27="","",VLOOKUP(V27,'3号'!$AP$13:$BE$107,13))</f>
        <v>(香　川)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7" t="s">
        <v>14</v>
      </c>
      <c r="F29" s="4" t="s">
        <v>211</v>
      </c>
      <c r="G29" s="175" t="s">
        <v>235</v>
      </c>
      <c r="H29" s="175"/>
      <c r="I29" s="175"/>
      <c r="J29" s="175"/>
      <c r="K29" s="175"/>
      <c r="L29" s="175"/>
      <c r="M29" s="6"/>
      <c r="N29" s="89" t="s">
        <v>15</v>
      </c>
      <c r="O29" s="177" t="s">
        <v>237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"/>
      <c r="E30" s="9" t="s">
        <v>17</v>
      </c>
      <c r="F30" s="8" t="s">
        <v>210</v>
      </c>
      <c r="G30" s="176" t="s">
        <v>236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238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12"/>
      <c r="G31" s="12"/>
      <c r="H31" s="12"/>
      <c r="I31" s="12"/>
      <c r="J31" s="12"/>
      <c r="K31" s="12"/>
      <c r="L31" s="12"/>
      <c r="M31" s="12"/>
      <c r="N31" s="179" t="s">
        <v>19</v>
      </c>
      <c r="O31" s="179"/>
      <c r="P31" s="9"/>
      <c r="Q31" s="12"/>
      <c r="R31" s="12"/>
      <c r="S31" s="12"/>
      <c r="T31" s="12"/>
    </row>
    <row r="32" spans="2:22" s="1" customFormat="1" ht="12">
      <c r="B32" s="180" t="s">
        <v>20</v>
      </c>
      <c r="C32" s="187"/>
      <c r="D32" s="186" t="s">
        <v>21</v>
      </c>
      <c r="E32" s="186"/>
      <c r="F32" s="7"/>
      <c r="G32" s="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2" s="1" customFormat="1" ht="12">
      <c r="B33" s="180"/>
      <c r="C33" s="180" t="s">
        <v>17</v>
      </c>
      <c r="D33" s="9" t="s">
        <v>18</v>
      </c>
      <c r="E33" s="9"/>
      <c r="F33" s="9"/>
      <c r="G33" s="9"/>
      <c r="H33" s="9"/>
      <c r="I33" s="9"/>
      <c r="J33" s="9"/>
      <c r="K33" s="9"/>
      <c r="L33" s="9"/>
      <c r="M33" s="9"/>
      <c r="N33" s="179" t="s">
        <v>19</v>
      </c>
      <c r="O33" s="179"/>
      <c r="P33" s="9" t="s">
        <v>239</v>
      </c>
      <c r="Q33" s="9"/>
      <c r="R33" s="9"/>
      <c r="S33" s="9"/>
      <c r="T33" s="9"/>
    </row>
    <row r="34" spans="2:22" s="1" customFormat="1" ht="12">
      <c r="B34" s="90"/>
      <c r="C34" s="181"/>
      <c r="D34" s="179" t="s">
        <v>21</v>
      </c>
      <c r="E34" s="179"/>
      <c r="F34" s="12"/>
      <c r="G34" s="12"/>
      <c r="H34" s="12"/>
      <c r="I34" s="12"/>
      <c r="P34" s="12"/>
      <c r="Q34" s="12"/>
      <c r="R34" s="12"/>
      <c r="S34" s="12"/>
      <c r="T34" s="12"/>
    </row>
    <row r="35" spans="2:22" ht="14.25">
      <c r="B35" s="9" t="s">
        <v>22</v>
      </c>
      <c r="C35" s="9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"/>
      <c r="C36" s="9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">
        <v>6</v>
      </c>
      <c r="C37" s="78"/>
      <c r="D37" s="78"/>
      <c r="E37" s="185" t="s">
        <v>7</v>
      </c>
      <c r="F37" s="185"/>
      <c r="G37" s="182">
        <v>0.54166666666666663</v>
      </c>
      <c r="H37" s="182"/>
      <c r="I37" s="185" t="s">
        <v>8</v>
      </c>
      <c r="J37" s="185"/>
      <c r="K37" s="182">
        <v>0.60416666666666663</v>
      </c>
      <c r="L37" s="182"/>
      <c r="M37" s="183" t="s">
        <v>29</v>
      </c>
      <c r="N37" s="183"/>
      <c r="O37" s="184">
        <v>0</v>
      </c>
      <c r="P37" s="184"/>
      <c r="Q37" s="185" t="s">
        <v>9</v>
      </c>
      <c r="R37" s="185"/>
      <c r="S37" s="182">
        <f>K37-G37</f>
        <v>6.25E-2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228</v>
      </c>
      <c r="H38" s="173"/>
      <c r="I38" s="81" t="s">
        <v>24</v>
      </c>
      <c r="J38" s="173" t="s">
        <v>230</v>
      </c>
      <c r="K38" s="173"/>
      <c r="L38" s="81" t="s">
        <v>25</v>
      </c>
      <c r="M38" s="173" t="s">
        <v>231</v>
      </c>
      <c r="N38" s="173"/>
      <c r="O38" s="81" t="s">
        <v>26</v>
      </c>
      <c r="P38" s="173" t="s">
        <v>227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240</v>
      </c>
      <c r="H39" s="173"/>
      <c r="I39" s="81" t="s">
        <v>155</v>
      </c>
      <c r="J39" s="173" t="s">
        <v>229</v>
      </c>
      <c r="K39" s="173"/>
      <c r="L39" s="81" t="s">
        <v>27</v>
      </c>
      <c r="M39" s="173" t="s">
        <v>251</v>
      </c>
      <c r="N39" s="173"/>
      <c r="O39" s="81" t="s">
        <v>28</v>
      </c>
      <c r="P39" s="173" t="s">
        <v>252</v>
      </c>
      <c r="Q39" s="173"/>
      <c r="S39" s="174" t="s">
        <v>10</v>
      </c>
      <c r="T39" s="174"/>
      <c r="U39" s="3">
        <v>11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IF(V41="","",VLOOKUP(V41,'3号'!$AP$13:$BE$107,2))</f>
        <v>馬三ソフト</v>
      </c>
      <c r="C41" s="191"/>
      <c r="D41" s="191"/>
      <c r="E41" s="192"/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/>
      <c r="N41" s="171"/>
      <c r="O41" s="171"/>
      <c r="P41" s="171"/>
      <c r="Q41" s="171"/>
      <c r="R41" s="171"/>
      <c r="S41" s="171"/>
      <c r="T41" s="171">
        <f>IF(B41="","",SUM(F41:S41))</f>
        <v>0</v>
      </c>
      <c r="V41" s="87">
        <v>33</v>
      </c>
    </row>
    <row r="42" spans="2:22" s="82" customFormat="1" ht="11.25">
      <c r="B42" s="195" t="str">
        <f>IF(V41="","",VLOOKUP(V41,'3号'!$AP$13:$BE$107,13))</f>
        <v>(東　京)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IF(V43="","",VLOOKUP(V43,'3号'!$AP$13:$BE$107,2))</f>
        <v>鞘ヶ谷スポーツ少年団</v>
      </c>
      <c r="C43" s="191"/>
      <c r="D43" s="191"/>
      <c r="E43" s="192"/>
      <c r="F43" s="171">
        <v>0</v>
      </c>
      <c r="G43" s="171">
        <v>0</v>
      </c>
      <c r="H43" s="171">
        <v>1</v>
      </c>
      <c r="I43" s="171">
        <v>1</v>
      </c>
      <c r="J43" s="171">
        <v>0</v>
      </c>
      <c r="K43" s="171">
        <v>1</v>
      </c>
      <c r="L43" s="193" t="s">
        <v>243</v>
      </c>
      <c r="M43" s="171"/>
      <c r="N43" s="171"/>
      <c r="O43" s="171"/>
      <c r="P43" s="171"/>
      <c r="Q43" s="171"/>
      <c r="R43" s="171"/>
      <c r="S43" s="171"/>
      <c r="T43" s="171">
        <f>IF(B43="","",SUM(F43:S43))</f>
        <v>3</v>
      </c>
      <c r="V43" s="87">
        <v>32</v>
      </c>
    </row>
    <row r="44" spans="2:22" s="82" customFormat="1" ht="11.25" customHeight="1">
      <c r="B44" s="195" t="str">
        <f>IF(V43="","",VLOOKUP(V43,'3号'!$AP$13:$BE$107,13))</f>
        <v>(福　岡)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94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7" t="s">
        <v>14</v>
      </c>
      <c r="F45" s="4" t="s">
        <v>245</v>
      </c>
      <c r="G45" s="175" t="s">
        <v>244</v>
      </c>
      <c r="H45" s="175"/>
      <c r="I45" s="175"/>
      <c r="J45" s="175"/>
      <c r="K45" s="175"/>
      <c r="L45" s="175"/>
      <c r="M45" s="6"/>
      <c r="N45" s="89" t="s">
        <v>15</v>
      </c>
      <c r="O45" s="7" t="s">
        <v>248</v>
      </c>
      <c r="P45" s="5"/>
      <c r="Q45" s="6"/>
      <c r="R45" s="6"/>
      <c r="S45" s="6"/>
      <c r="T45" s="6"/>
    </row>
    <row r="46" spans="2:22" ht="14.25">
      <c r="B46" s="90" t="s">
        <v>16</v>
      </c>
      <c r="C46" s="90"/>
      <c r="D46" s="9"/>
      <c r="E46" s="9" t="s">
        <v>17</v>
      </c>
      <c r="F46" s="8" t="s">
        <v>246</v>
      </c>
      <c r="G46" s="176" t="s">
        <v>247</v>
      </c>
      <c r="H46" s="176"/>
      <c r="I46" s="176"/>
      <c r="J46" s="176"/>
      <c r="K46" s="176"/>
      <c r="L46" s="176"/>
      <c r="M46" s="10"/>
      <c r="N46" s="10" t="s">
        <v>15</v>
      </c>
      <c r="O46" s="9" t="s">
        <v>249</v>
      </c>
      <c r="P46" s="9"/>
      <c r="Q46" s="10"/>
      <c r="R46" s="10"/>
      <c r="S46" s="11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12"/>
      <c r="G47" s="12"/>
      <c r="H47" s="12"/>
      <c r="I47" s="12"/>
      <c r="J47" s="12"/>
      <c r="K47" s="12"/>
      <c r="L47" s="12"/>
      <c r="M47" s="12"/>
      <c r="N47" s="179" t="s">
        <v>19</v>
      </c>
      <c r="O47" s="179"/>
      <c r="P47" s="9"/>
      <c r="Q47" s="12"/>
      <c r="R47" s="12"/>
      <c r="S47" s="12"/>
      <c r="T47" s="12"/>
    </row>
    <row r="48" spans="2:22" s="1" customFormat="1" ht="12">
      <c r="B48" s="180" t="s">
        <v>20</v>
      </c>
      <c r="C48" s="187"/>
      <c r="D48" s="186" t="s">
        <v>21</v>
      </c>
      <c r="E48" s="186"/>
      <c r="F48" s="7"/>
      <c r="G48" s="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2" s="1" customFormat="1" ht="12">
      <c r="B49" s="180"/>
      <c r="C49" s="180" t="s">
        <v>17</v>
      </c>
      <c r="D49" s="9" t="s">
        <v>18</v>
      </c>
      <c r="E49" s="9"/>
      <c r="F49" s="9"/>
      <c r="G49" s="9"/>
      <c r="H49" s="9"/>
      <c r="I49" s="9"/>
      <c r="J49" s="9"/>
      <c r="K49" s="9"/>
      <c r="L49" s="9"/>
      <c r="M49" s="9"/>
      <c r="N49" s="179" t="s">
        <v>19</v>
      </c>
      <c r="O49" s="179"/>
      <c r="P49" s="176"/>
      <c r="Q49" s="176"/>
      <c r="R49" s="176"/>
      <c r="S49" s="176"/>
      <c r="T49" s="9"/>
    </row>
    <row r="50" spans="2:22" s="1" customFormat="1" ht="12">
      <c r="B50" s="90"/>
      <c r="C50" s="181"/>
      <c r="D50" s="179" t="s">
        <v>21</v>
      </c>
      <c r="E50" s="179"/>
      <c r="F50" s="9" t="s">
        <v>250</v>
      </c>
      <c r="G50" s="12"/>
      <c r="H50" s="12"/>
      <c r="M50" s="12"/>
      <c r="P50" s="12"/>
      <c r="Q50" s="12"/>
      <c r="R50" s="12"/>
      <c r="S50" s="12"/>
      <c r="T50" s="12"/>
    </row>
    <row r="51" spans="2:22" ht="14.25">
      <c r="B51" s="9" t="s">
        <v>22</v>
      </c>
      <c r="C51" s="9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"/>
      <c r="C52" s="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">
        <v>6</v>
      </c>
      <c r="C53" s="78"/>
      <c r="D53" s="78"/>
      <c r="E53" s="185" t="s">
        <v>7</v>
      </c>
      <c r="F53" s="185"/>
      <c r="G53" s="182">
        <v>0.625</v>
      </c>
      <c r="H53" s="182"/>
      <c r="I53" s="185" t="s">
        <v>8</v>
      </c>
      <c r="J53" s="185"/>
      <c r="K53" s="182">
        <v>0.67847222222222225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5.3472222222222254E-2</v>
      </c>
      <c r="T53" s="182"/>
    </row>
    <row r="54" spans="2:22" s="82" customFormat="1" ht="11.25">
      <c r="B54" s="79"/>
      <c r="E54" s="81"/>
      <c r="F54" s="81" t="s">
        <v>23</v>
      </c>
      <c r="G54" s="173" t="s">
        <v>229</v>
      </c>
      <c r="H54" s="173"/>
      <c r="I54" s="81" t="s">
        <v>24</v>
      </c>
      <c r="J54" s="173" t="s">
        <v>228</v>
      </c>
      <c r="K54" s="173"/>
      <c r="L54" s="81" t="s">
        <v>25</v>
      </c>
      <c r="M54" s="173" t="s">
        <v>227</v>
      </c>
      <c r="N54" s="173"/>
      <c r="O54" s="81" t="s">
        <v>26</v>
      </c>
      <c r="P54" s="173" t="s">
        <v>240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228</v>
      </c>
      <c r="H55" s="173"/>
      <c r="I55" s="81" t="s">
        <v>155</v>
      </c>
      <c r="J55" s="173" t="s">
        <v>230</v>
      </c>
      <c r="K55" s="173"/>
      <c r="L55" s="81" t="s">
        <v>27</v>
      </c>
      <c r="M55" s="173" t="s">
        <v>257</v>
      </c>
      <c r="N55" s="173"/>
      <c r="O55" s="81" t="s">
        <v>28</v>
      </c>
      <c r="P55" s="173" t="s">
        <v>258</v>
      </c>
      <c r="Q55" s="173"/>
      <c r="S55" s="174" t="s">
        <v>10</v>
      </c>
      <c r="T55" s="174"/>
      <c r="U55" s="3">
        <v>12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IF(V57="","",VLOOKUP(V57,'3号'!$AP$13:$BE$107,2))</f>
        <v>中萩ＪＳＳ</v>
      </c>
      <c r="C57" s="191"/>
      <c r="D57" s="191"/>
      <c r="E57" s="192"/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/>
      <c r="N57" s="171"/>
      <c r="O57" s="171"/>
      <c r="P57" s="171"/>
      <c r="Q57" s="171"/>
      <c r="R57" s="171"/>
      <c r="S57" s="171"/>
      <c r="T57" s="171">
        <f>IF(B57="","",SUM(F57:S57))</f>
        <v>0</v>
      </c>
      <c r="V57" s="87">
        <v>35</v>
      </c>
    </row>
    <row r="58" spans="2:22" s="82" customFormat="1" ht="11.25">
      <c r="B58" s="195" t="str">
        <f>IF(V57="","",VLOOKUP(V57,'3号'!$AP$13:$BE$107,13))</f>
        <v>(愛　媛)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IF(V59="","",VLOOKUP(V59,'3号'!$AP$13:$BE$107,2))</f>
        <v>向洋新町ソフトボール
スポーツ少年団</v>
      </c>
      <c r="C59" s="191"/>
      <c r="D59" s="191"/>
      <c r="E59" s="192"/>
      <c r="F59" s="171">
        <v>0</v>
      </c>
      <c r="G59" s="171">
        <v>0</v>
      </c>
      <c r="H59" s="171">
        <v>1</v>
      </c>
      <c r="I59" s="171">
        <v>0</v>
      </c>
      <c r="J59" s="171">
        <v>0</v>
      </c>
      <c r="K59" s="171">
        <v>0</v>
      </c>
      <c r="L59" s="171" t="s">
        <v>234</v>
      </c>
      <c r="M59" s="171"/>
      <c r="N59" s="171"/>
      <c r="O59" s="171"/>
      <c r="P59" s="171"/>
      <c r="Q59" s="171"/>
      <c r="R59" s="171"/>
      <c r="S59" s="171"/>
      <c r="T59" s="171">
        <f>IF(B59="","",SUM(F59:S59))</f>
        <v>1</v>
      </c>
      <c r="V59" s="87">
        <v>34</v>
      </c>
    </row>
    <row r="60" spans="2:22" s="82" customFormat="1" ht="11.25" customHeight="1">
      <c r="B60" s="195" t="str">
        <f>IF(V59="","",VLOOKUP(V59,'3号'!$AP$13:$BE$107,13))</f>
        <v>(広　島)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7" t="s">
        <v>14</v>
      </c>
      <c r="F61" s="4" t="s">
        <v>245</v>
      </c>
      <c r="G61" s="5" t="s">
        <v>253</v>
      </c>
      <c r="H61" s="5"/>
      <c r="I61" s="5"/>
      <c r="J61" s="5"/>
      <c r="K61" s="5"/>
      <c r="L61" s="5"/>
      <c r="M61" s="6"/>
      <c r="N61" s="89" t="s">
        <v>15</v>
      </c>
      <c r="O61" s="7" t="s">
        <v>255</v>
      </c>
      <c r="P61" s="5"/>
      <c r="Q61" s="6"/>
      <c r="R61" s="6"/>
      <c r="S61" s="6"/>
      <c r="T61" s="6"/>
    </row>
    <row r="62" spans="2:22" ht="14.25">
      <c r="B62" s="90" t="s">
        <v>16</v>
      </c>
      <c r="C62" s="90"/>
      <c r="D62" s="9"/>
      <c r="E62" s="9" t="s">
        <v>17</v>
      </c>
      <c r="F62" s="8" t="s">
        <v>210</v>
      </c>
      <c r="G62" s="9" t="s">
        <v>254</v>
      </c>
      <c r="H62" s="9"/>
      <c r="I62" s="9"/>
      <c r="J62" s="9"/>
      <c r="K62" s="9"/>
      <c r="L62" s="9"/>
      <c r="M62" s="10"/>
      <c r="N62" s="10" t="s">
        <v>15</v>
      </c>
      <c r="O62" s="9" t="s">
        <v>256</v>
      </c>
      <c r="P62" s="9"/>
      <c r="Q62" s="10"/>
      <c r="R62" s="10"/>
      <c r="S62" s="11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12"/>
      <c r="G63" s="12"/>
      <c r="H63" s="12"/>
      <c r="I63" s="12"/>
      <c r="J63" s="12"/>
      <c r="K63" s="12"/>
      <c r="L63" s="12"/>
      <c r="M63" s="12"/>
      <c r="N63" s="179" t="s">
        <v>19</v>
      </c>
      <c r="O63" s="179"/>
      <c r="P63" s="9"/>
      <c r="Q63" s="12"/>
      <c r="R63" s="12"/>
      <c r="S63" s="12"/>
      <c r="T63" s="12"/>
    </row>
    <row r="64" spans="2:22" s="1" customFormat="1" ht="12">
      <c r="B64" s="180" t="s">
        <v>20</v>
      </c>
      <c r="C64" s="187"/>
      <c r="D64" s="186" t="s">
        <v>21</v>
      </c>
      <c r="E64" s="186"/>
      <c r="F64" s="100"/>
      <c r="G64" s="7"/>
      <c r="H64" s="13"/>
      <c r="I64" s="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s="1" customFormat="1" ht="12">
      <c r="B65" s="180"/>
      <c r="C65" s="180" t="s">
        <v>17</v>
      </c>
      <c r="D65" s="9" t="s">
        <v>18</v>
      </c>
      <c r="E65" s="9"/>
      <c r="F65" s="9" t="s">
        <v>256</v>
      </c>
      <c r="G65" s="9"/>
      <c r="H65" s="9"/>
      <c r="I65" s="9"/>
      <c r="J65" s="9"/>
      <c r="K65" s="9"/>
      <c r="L65" s="9"/>
      <c r="M65" s="9"/>
      <c r="N65" s="179" t="s">
        <v>19</v>
      </c>
      <c r="O65" s="179"/>
      <c r="P65" s="9"/>
      <c r="Q65" s="9"/>
      <c r="R65" s="9"/>
      <c r="S65" s="9"/>
      <c r="T65" s="9"/>
    </row>
    <row r="66" spans="2:20" s="1" customFormat="1" ht="12">
      <c r="B66" s="90"/>
      <c r="C66" s="181"/>
      <c r="D66" s="179" t="s">
        <v>21</v>
      </c>
      <c r="E66" s="179"/>
      <c r="F66" s="9"/>
      <c r="G66" s="12"/>
      <c r="H66" s="12"/>
      <c r="I66" s="12"/>
      <c r="J66" s="12"/>
      <c r="K66" s="12"/>
      <c r="L66" s="12"/>
      <c r="M66" s="12"/>
      <c r="P66" s="12"/>
      <c r="Q66" s="12"/>
      <c r="R66" s="12"/>
      <c r="S66" s="12"/>
      <c r="T66" s="12"/>
    </row>
    <row r="67" spans="2:20" ht="14.25">
      <c r="B67" s="9" t="s">
        <v>22</v>
      </c>
      <c r="C67" s="9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"/>
      <c r="C68" s="9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57">
    <mergeCell ref="N65:O65"/>
    <mergeCell ref="D66:E66"/>
    <mergeCell ref="N31:O31"/>
    <mergeCell ref="N33:O33"/>
    <mergeCell ref="R59:R60"/>
    <mergeCell ref="S59:S60"/>
    <mergeCell ref="T59:T60"/>
    <mergeCell ref="B60:E60"/>
    <mergeCell ref="C63:C64"/>
    <mergeCell ref="D63:E63"/>
    <mergeCell ref="N63:O63"/>
    <mergeCell ref="B64:B65"/>
    <mergeCell ref="D64:E64"/>
    <mergeCell ref="C65:C66"/>
    <mergeCell ref="L59:L60"/>
    <mergeCell ref="M59:M60"/>
    <mergeCell ref="N59:N60"/>
    <mergeCell ref="O59:O60"/>
    <mergeCell ref="P59:P60"/>
    <mergeCell ref="Q59:Q60"/>
    <mergeCell ref="S57:S58"/>
    <mergeCell ref="T57:T58"/>
    <mergeCell ref="B58:E58"/>
    <mergeCell ref="B59:E59"/>
    <mergeCell ref="F59:F60"/>
    <mergeCell ref="G59:G60"/>
    <mergeCell ref="H59:H60"/>
    <mergeCell ref="I59:I60"/>
    <mergeCell ref="J59:J60"/>
    <mergeCell ref="K59:K60"/>
    <mergeCell ref="M57:M58"/>
    <mergeCell ref="N57:N58"/>
    <mergeCell ref="O57:O58"/>
    <mergeCell ref="B56:E56"/>
    <mergeCell ref="B57:E57"/>
    <mergeCell ref="F57:F58"/>
    <mergeCell ref="G57:G58"/>
    <mergeCell ref="H57:H58"/>
    <mergeCell ref="I57:I58"/>
    <mergeCell ref="J57:J58"/>
    <mergeCell ref="K57:K58"/>
    <mergeCell ref="L57:L58"/>
    <mergeCell ref="G55:H55"/>
    <mergeCell ref="J55:K55"/>
    <mergeCell ref="M55:N55"/>
    <mergeCell ref="P55:Q55"/>
    <mergeCell ref="P49:S49"/>
    <mergeCell ref="P57:P58"/>
    <mergeCell ref="Q57:Q58"/>
    <mergeCell ref="R57:R58"/>
    <mergeCell ref="S55:T55"/>
    <mergeCell ref="E53:F53"/>
    <mergeCell ref="G53:H53"/>
    <mergeCell ref="I53:J53"/>
    <mergeCell ref="K53:L53"/>
    <mergeCell ref="M53:N53"/>
    <mergeCell ref="O53:P53"/>
    <mergeCell ref="Q53:R53"/>
    <mergeCell ref="S53:T53"/>
    <mergeCell ref="G54:H54"/>
    <mergeCell ref="J54:K54"/>
    <mergeCell ref="M54:N54"/>
    <mergeCell ref="P54:Q54"/>
    <mergeCell ref="G45:L45"/>
    <mergeCell ref="G46:L46"/>
    <mergeCell ref="C47:C48"/>
    <mergeCell ref="D47:E47"/>
    <mergeCell ref="N47:O47"/>
    <mergeCell ref="B48:B49"/>
    <mergeCell ref="D48:E48"/>
    <mergeCell ref="C49:C50"/>
    <mergeCell ref="N49:O49"/>
    <mergeCell ref="D50:E50"/>
    <mergeCell ref="R43:R44"/>
    <mergeCell ref="S43:S44"/>
    <mergeCell ref="T43:T44"/>
    <mergeCell ref="B44:E44"/>
    <mergeCell ref="J43:J44"/>
    <mergeCell ref="K43:K44"/>
    <mergeCell ref="L43:L44"/>
    <mergeCell ref="M43:M44"/>
    <mergeCell ref="N43:N44"/>
    <mergeCell ref="O43:O44"/>
    <mergeCell ref="Q41:Q42"/>
    <mergeCell ref="R41:R42"/>
    <mergeCell ref="S41:S42"/>
    <mergeCell ref="T41:T42"/>
    <mergeCell ref="B42:E42"/>
    <mergeCell ref="B43:E43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B41:E41"/>
    <mergeCell ref="F41:F42"/>
    <mergeCell ref="G41:G42"/>
    <mergeCell ref="H41:H42"/>
    <mergeCell ref="I41:I42"/>
    <mergeCell ref="J41:J42"/>
    <mergeCell ref="P43:P44"/>
    <mergeCell ref="Q43:Q44"/>
    <mergeCell ref="G39:H39"/>
    <mergeCell ref="J39:K39"/>
    <mergeCell ref="M39:N39"/>
    <mergeCell ref="P39:Q39"/>
    <mergeCell ref="S39:T39"/>
    <mergeCell ref="B40:E40"/>
    <mergeCell ref="O37:P37"/>
    <mergeCell ref="Q37:R37"/>
    <mergeCell ref="S37:T37"/>
    <mergeCell ref="G38:H38"/>
    <mergeCell ref="J38:K38"/>
    <mergeCell ref="M38:N38"/>
    <mergeCell ref="P38:Q38"/>
    <mergeCell ref="B32:B33"/>
    <mergeCell ref="D32:E32"/>
    <mergeCell ref="C33:C34"/>
    <mergeCell ref="D34:E34"/>
    <mergeCell ref="E37:F37"/>
    <mergeCell ref="G37:H37"/>
    <mergeCell ref="I37:J37"/>
    <mergeCell ref="K37:L37"/>
    <mergeCell ref="M37:N37"/>
    <mergeCell ref="G29:L29"/>
    <mergeCell ref="O29:S29"/>
    <mergeCell ref="G30:L30"/>
    <mergeCell ref="O30:S30"/>
    <mergeCell ref="C31:C32"/>
    <mergeCell ref="D31:E31"/>
    <mergeCell ref="P27:P28"/>
    <mergeCell ref="Q27:Q28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G23:H23"/>
    <mergeCell ref="J23:K23"/>
    <mergeCell ref="M23:N23"/>
    <mergeCell ref="P23:Q23"/>
    <mergeCell ref="S23:T23"/>
    <mergeCell ref="B24:E24"/>
    <mergeCell ref="O21:P21"/>
    <mergeCell ref="Q21:R21"/>
    <mergeCell ref="S21:T21"/>
    <mergeCell ref="G22:H22"/>
    <mergeCell ref="J22:K22"/>
    <mergeCell ref="M22:N22"/>
    <mergeCell ref="P22:Q22"/>
    <mergeCell ref="B16:B17"/>
    <mergeCell ref="D16:E16"/>
    <mergeCell ref="C17:C18"/>
    <mergeCell ref="N17:O17"/>
    <mergeCell ref="D18:E18"/>
    <mergeCell ref="E21:F21"/>
    <mergeCell ref="G21:H21"/>
    <mergeCell ref="I21:J21"/>
    <mergeCell ref="K21:L21"/>
    <mergeCell ref="M21:N21"/>
    <mergeCell ref="G13:L13"/>
    <mergeCell ref="O13:S13"/>
    <mergeCell ref="G14:L14"/>
    <mergeCell ref="O14:S14"/>
    <mergeCell ref="C15:C16"/>
    <mergeCell ref="D15:E15"/>
    <mergeCell ref="N15:O15"/>
    <mergeCell ref="P11:P12"/>
    <mergeCell ref="Q11:Q12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G7:H7"/>
    <mergeCell ref="J7:K7"/>
    <mergeCell ref="M7:N7"/>
    <mergeCell ref="B1:N1"/>
    <mergeCell ref="O1:T1"/>
    <mergeCell ref="H3:I3"/>
    <mergeCell ref="J3:L3"/>
    <mergeCell ref="M3:N3"/>
    <mergeCell ref="O3:S3"/>
    <mergeCell ref="P7:Q7"/>
    <mergeCell ref="S7:T7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</mergeCells>
  <phoneticPr fontId="2"/>
  <dataValidations count="2">
    <dataValidation imeMode="off" allowBlank="1" showInputMessage="1" showErrorMessage="1" sqref="F9:T9 F27:T27 F25:T25 F59:T59 F41:T41 F43:T43 F57:T57 F11:T11"/>
    <dataValidation imeMode="on" allowBlank="1" showInputMessage="1" showErrorMessage="1" sqref="B1:B2 P2:T2 D2:N2 E13:E14 O1:O2 M3 E15:F18 P61:T66 G61:M66 E29:E30 P15:S18 E45:E46 N45:O49 E47:F50 P31:S34 E61:E62 N61:O65 Q50:S50 J15:L17 H15:I18 M13:O17 G13:G18 E63:F63 H47:H50 G45:G50 M45:M50 I47:L49 E65:F66 E64 M29:O33 H31:L32 G29:G34 T13:T18 T29:T34 P45:P50 T45:T50 Q45:S48 E31:F34 J33:L33 H33:I34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topLeftCell="A36" zoomScaleNormal="100" workbookViewId="0">
      <selection activeCell="G6" sqref="G6:H6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22" width="4.5" style="72" bestFit="1" customWidth="1"/>
    <col min="23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31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32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182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6</v>
      </c>
      <c r="C5" s="78"/>
      <c r="D5" s="78"/>
      <c r="E5" s="185" t="s">
        <v>7</v>
      </c>
      <c r="F5" s="185"/>
      <c r="G5" s="182">
        <v>0.62708333333333333</v>
      </c>
      <c r="H5" s="182"/>
      <c r="I5" s="185" t="s">
        <v>8</v>
      </c>
      <c r="J5" s="185"/>
      <c r="K5" s="182">
        <v>0.69097222222222221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6.3888888888888884E-2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265</v>
      </c>
      <c r="H6" s="173"/>
      <c r="I6" s="81" t="s">
        <v>24</v>
      </c>
      <c r="J6" s="173" t="s">
        <v>266</v>
      </c>
      <c r="K6" s="173"/>
      <c r="L6" s="81" t="s">
        <v>25</v>
      </c>
      <c r="M6" s="173" t="s">
        <v>267</v>
      </c>
      <c r="N6" s="173"/>
      <c r="O6" s="81" t="s">
        <v>26</v>
      </c>
      <c r="P6" s="173" t="s">
        <v>268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276</v>
      </c>
      <c r="H7" s="173"/>
      <c r="I7" s="81" t="s">
        <v>155</v>
      </c>
      <c r="J7" s="173" t="s">
        <v>287</v>
      </c>
      <c r="K7" s="173"/>
      <c r="L7" s="81" t="s">
        <v>27</v>
      </c>
      <c r="M7" s="173" t="s">
        <v>269</v>
      </c>
      <c r="N7" s="173"/>
      <c r="O7" s="81" t="s">
        <v>28</v>
      </c>
      <c r="P7" s="173" t="s">
        <v>270</v>
      </c>
      <c r="Q7" s="173"/>
      <c r="S7" s="174" t="s">
        <v>10</v>
      </c>
      <c r="T7" s="174"/>
      <c r="U7" s="3">
        <v>13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IF(V9="","",VLOOKUP(V9,'3号'!$AP$13:$BE$107,2))</f>
        <v>松戸ＪＳＬ
グリーンレイズ</v>
      </c>
      <c r="C9" s="191"/>
      <c r="D9" s="191"/>
      <c r="E9" s="192"/>
      <c r="F9" s="171">
        <v>0</v>
      </c>
      <c r="G9" s="171">
        <v>1</v>
      </c>
      <c r="H9" s="171">
        <v>1</v>
      </c>
      <c r="I9" s="171">
        <v>1</v>
      </c>
      <c r="J9" s="171">
        <v>0</v>
      </c>
      <c r="K9" s="171"/>
      <c r="L9" s="171"/>
      <c r="M9" s="171"/>
      <c r="N9" s="171"/>
      <c r="O9" s="171"/>
      <c r="P9" s="171"/>
      <c r="Q9" s="171"/>
      <c r="R9" s="171"/>
      <c r="S9" s="171"/>
      <c r="T9" s="171">
        <f>IF(B9="","",SUM(F9:S9))</f>
        <v>3</v>
      </c>
      <c r="V9" s="87">
        <v>39</v>
      </c>
    </row>
    <row r="10" spans="2:22" s="82" customFormat="1" ht="11.25">
      <c r="B10" s="195" t="str">
        <f>IF(V9="","",VLOOKUP(V9,'3号'!$AP$13:$BE$107,13))</f>
        <v>(千　葉)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IF(V11="","",VLOOKUP(V11,'3号'!$AP$13:$BE$107,2))</f>
        <v>大山崎ジークバード</v>
      </c>
      <c r="C11" s="191"/>
      <c r="D11" s="191"/>
      <c r="E11" s="192"/>
      <c r="F11" s="171">
        <v>0</v>
      </c>
      <c r="G11" s="171">
        <v>0</v>
      </c>
      <c r="H11" s="171">
        <v>0</v>
      </c>
      <c r="I11" s="171">
        <v>0</v>
      </c>
      <c r="J11" s="171">
        <v>1</v>
      </c>
      <c r="K11" s="171"/>
      <c r="L11" s="171"/>
      <c r="M11" s="171"/>
      <c r="N11" s="171"/>
      <c r="O11" s="171"/>
      <c r="P11" s="171"/>
      <c r="Q11" s="171"/>
      <c r="R11" s="171"/>
      <c r="S11" s="171"/>
      <c r="T11" s="171">
        <f>IF(B11="","",SUM(F11:S11))</f>
        <v>1</v>
      </c>
      <c r="V11" s="87">
        <v>38</v>
      </c>
    </row>
    <row r="12" spans="2:22" s="82" customFormat="1" ht="11.25" customHeight="1">
      <c r="B12" s="195" t="str">
        <f>IF(V11="","",VLOOKUP(V11,'3号'!$AP$13:$BE$107,13))</f>
        <v>(京　都)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7" t="s">
        <v>14</v>
      </c>
      <c r="F13" s="4" t="s">
        <v>210</v>
      </c>
      <c r="G13" s="210" t="s">
        <v>259</v>
      </c>
      <c r="H13" s="175"/>
      <c r="I13" s="175"/>
      <c r="J13" s="175"/>
      <c r="K13" s="175"/>
      <c r="L13" s="175"/>
      <c r="M13" s="6"/>
      <c r="N13" s="89" t="s">
        <v>15</v>
      </c>
      <c r="O13" s="177" t="s">
        <v>262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"/>
      <c r="E14" s="9" t="s">
        <v>17</v>
      </c>
      <c r="F14" s="8" t="s">
        <v>260</v>
      </c>
      <c r="G14" s="176" t="s">
        <v>261</v>
      </c>
      <c r="H14" s="176"/>
      <c r="I14" s="176"/>
      <c r="J14" s="176"/>
      <c r="K14" s="176"/>
      <c r="L14" s="176"/>
      <c r="M14" s="10"/>
      <c r="N14" s="10" t="s">
        <v>15</v>
      </c>
      <c r="O14" s="176" t="s">
        <v>263</v>
      </c>
      <c r="P14" s="176"/>
      <c r="Q14" s="176"/>
      <c r="R14" s="176"/>
      <c r="S14" s="176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12"/>
      <c r="G15" s="12"/>
      <c r="H15" s="12"/>
      <c r="I15" s="12"/>
      <c r="J15" s="12"/>
      <c r="K15" s="179" t="s">
        <v>19</v>
      </c>
      <c r="L15" s="179"/>
      <c r="Q15" s="12"/>
      <c r="R15" s="12"/>
      <c r="S15" s="12"/>
      <c r="T15" s="12"/>
    </row>
    <row r="16" spans="2:22" s="1" customFormat="1" ht="12">
      <c r="B16" s="180" t="s">
        <v>20</v>
      </c>
      <c r="C16" s="187"/>
      <c r="D16" s="186" t="s">
        <v>21</v>
      </c>
      <c r="E16" s="186"/>
      <c r="F16" s="7"/>
      <c r="G16" s="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2" s="1" customFormat="1" ht="12">
      <c r="B17" s="180"/>
      <c r="C17" s="180" t="s">
        <v>17</v>
      </c>
      <c r="D17" s="9" t="s">
        <v>18</v>
      </c>
      <c r="E17" s="9"/>
      <c r="F17" s="9"/>
      <c r="G17" s="9"/>
      <c r="H17" s="9"/>
      <c r="I17" s="9"/>
      <c r="J17" s="9"/>
      <c r="K17" s="179" t="s">
        <v>19</v>
      </c>
      <c r="L17" s="179"/>
      <c r="M17" s="9" t="s">
        <v>264</v>
      </c>
      <c r="P17" s="9"/>
      <c r="Q17" s="9"/>
      <c r="R17" s="9"/>
      <c r="S17" s="9"/>
      <c r="T17" s="9"/>
    </row>
    <row r="18" spans="2:22" s="1" customFormat="1" ht="12">
      <c r="B18" s="90"/>
      <c r="C18" s="181"/>
      <c r="D18" s="179" t="s">
        <v>21</v>
      </c>
      <c r="E18" s="179"/>
      <c r="F18" s="9"/>
      <c r="G18" s="12"/>
      <c r="H18" s="12"/>
      <c r="I18" s="12"/>
      <c r="P18" s="12"/>
      <c r="Q18" s="12"/>
      <c r="R18" s="12"/>
      <c r="S18" s="12"/>
      <c r="T18" s="12"/>
    </row>
    <row r="19" spans="2:22" ht="14.25">
      <c r="B19" s="9" t="s">
        <v>22</v>
      </c>
      <c r="C19" s="9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"/>
      <c r="C20" s="9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">
        <v>6</v>
      </c>
      <c r="C21" s="78"/>
      <c r="D21" s="78"/>
      <c r="E21" s="185" t="s">
        <v>7</v>
      </c>
      <c r="F21" s="185"/>
      <c r="G21" s="182">
        <v>0.54513888888888895</v>
      </c>
      <c r="H21" s="182"/>
      <c r="I21" s="185" t="s">
        <v>8</v>
      </c>
      <c r="J21" s="185"/>
      <c r="K21" s="182">
        <v>0.60625000000000007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6.1111111111111116E-2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276</v>
      </c>
      <c r="H22" s="173"/>
      <c r="I22" s="81" t="s">
        <v>24</v>
      </c>
      <c r="J22" s="173" t="s">
        <v>287</v>
      </c>
      <c r="K22" s="173"/>
      <c r="L22" s="81" t="s">
        <v>25</v>
      </c>
      <c r="M22" s="173" t="s">
        <v>266</v>
      </c>
      <c r="N22" s="173"/>
      <c r="O22" s="81" t="s">
        <v>26</v>
      </c>
      <c r="P22" s="173" t="s">
        <v>267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268</v>
      </c>
      <c r="H23" s="173"/>
      <c r="I23" s="81" t="s">
        <v>155</v>
      </c>
      <c r="J23" s="173" t="s">
        <v>265</v>
      </c>
      <c r="K23" s="173"/>
      <c r="L23" s="81" t="s">
        <v>27</v>
      </c>
      <c r="M23" s="173" t="s">
        <v>277</v>
      </c>
      <c r="N23" s="173"/>
      <c r="O23" s="81" t="s">
        <v>28</v>
      </c>
      <c r="P23" s="173" t="s">
        <v>278</v>
      </c>
      <c r="Q23" s="173"/>
      <c r="S23" s="174" t="s">
        <v>10</v>
      </c>
      <c r="T23" s="174"/>
      <c r="U23" s="3">
        <v>14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IF(V25="","",VLOOKUP(V25,'3号'!$AP$13:$BE$107,2))</f>
        <v>明新オールスターズ</v>
      </c>
      <c r="C25" s="191"/>
      <c r="D25" s="191"/>
      <c r="E25" s="192"/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0</v>
      </c>
      <c r="V25" s="87">
        <v>41</v>
      </c>
    </row>
    <row r="26" spans="2:22" s="82" customFormat="1" ht="11.25">
      <c r="B26" s="195" t="str">
        <f>IF(V25="","",VLOOKUP(V25,'3号'!$AP$13:$BE$107,13))</f>
        <v>(福　井)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IF(V27="","",VLOOKUP(V27,'3号'!$AP$13:$BE$107,2))</f>
        <v>大軣ソフトボール
スポーツ少年団</v>
      </c>
      <c r="C27" s="191"/>
      <c r="D27" s="191"/>
      <c r="E27" s="192"/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2</v>
      </c>
      <c r="L27" s="171" t="s">
        <v>243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2</v>
      </c>
      <c r="V27" s="87">
        <v>40</v>
      </c>
    </row>
    <row r="28" spans="2:22" s="82" customFormat="1" ht="11.25" customHeight="1">
      <c r="B28" s="195" t="str">
        <f>IF(V27="","",VLOOKUP(V27,'3号'!$AP$13:$BE$107,13))</f>
        <v>(鹿児島)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7" t="s">
        <v>14</v>
      </c>
      <c r="F29" s="4" t="s">
        <v>211</v>
      </c>
      <c r="G29" s="175" t="s">
        <v>273</v>
      </c>
      <c r="H29" s="175"/>
      <c r="I29" s="175"/>
      <c r="J29" s="175"/>
      <c r="K29" s="175"/>
      <c r="L29" s="175"/>
      <c r="M29" s="6"/>
      <c r="N29" s="89" t="s">
        <v>15</v>
      </c>
      <c r="O29" s="177" t="s">
        <v>274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"/>
      <c r="E30" s="9" t="s">
        <v>17</v>
      </c>
      <c r="F30" s="8" t="s">
        <v>210</v>
      </c>
      <c r="G30" s="176" t="s">
        <v>272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275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12"/>
      <c r="G31" s="12"/>
      <c r="H31" s="12"/>
      <c r="I31" s="12"/>
      <c r="J31" s="12"/>
      <c r="K31" s="12"/>
      <c r="L31" s="12"/>
      <c r="M31" s="12"/>
      <c r="N31" s="179" t="s">
        <v>19</v>
      </c>
      <c r="O31" s="179"/>
      <c r="P31" s="9"/>
      <c r="Q31" s="12"/>
      <c r="R31" s="12"/>
      <c r="S31" s="12"/>
      <c r="T31" s="12"/>
    </row>
    <row r="32" spans="2:22" s="1" customFormat="1" ht="12">
      <c r="B32" s="180" t="s">
        <v>20</v>
      </c>
      <c r="C32" s="187"/>
      <c r="D32" s="186" t="s">
        <v>21</v>
      </c>
      <c r="E32" s="186"/>
      <c r="F32" s="7"/>
      <c r="G32" s="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2" s="1" customFormat="1" ht="12">
      <c r="B33" s="180"/>
      <c r="C33" s="180" t="s">
        <v>17</v>
      </c>
      <c r="D33" s="9" t="s">
        <v>18</v>
      </c>
      <c r="E33" s="9"/>
      <c r="F33" s="9"/>
      <c r="G33" s="9"/>
      <c r="H33" s="9"/>
      <c r="I33" s="9"/>
      <c r="J33" s="9"/>
      <c r="K33" s="9"/>
      <c r="L33" s="9"/>
      <c r="M33" s="9"/>
      <c r="N33" s="179" t="s">
        <v>19</v>
      </c>
      <c r="O33" s="179"/>
      <c r="P33" s="9"/>
      <c r="Q33" s="9"/>
      <c r="R33" s="9"/>
      <c r="S33" s="9"/>
      <c r="T33" s="9"/>
    </row>
    <row r="34" spans="2:22" s="1" customFormat="1" ht="12">
      <c r="B34" s="90"/>
      <c r="C34" s="181"/>
      <c r="D34" s="179" t="s">
        <v>21</v>
      </c>
      <c r="E34" s="179"/>
      <c r="F34" s="9" t="s">
        <v>271</v>
      </c>
      <c r="G34" s="12"/>
      <c r="H34" s="12"/>
      <c r="I34" s="12"/>
      <c r="P34" s="12"/>
      <c r="Q34" s="12"/>
      <c r="R34" s="12"/>
      <c r="S34" s="12"/>
      <c r="T34" s="12"/>
    </row>
    <row r="35" spans="2:22" ht="14.25">
      <c r="B35" s="9" t="s">
        <v>22</v>
      </c>
      <c r="C35" s="9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"/>
      <c r="C36" s="9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">
        <v>6</v>
      </c>
      <c r="C37" s="78"/>
      <c r="D37" s="78"/>
      <c r="E37" s="185" t="s">
        <v>7</v>
      </c>
      <c r="F37" s="185"/>
      <c r="G37" s="182">
        <v>0.4604166666666667</v>
      </c>
      <c r="H37" s="182"/>
      <c r="I37" s="185" t="s">
        <v>8</v>
      </c>
      <c r="J37" s="185"/>
      <c r="K37" s="182">
        <v>0.52500000000000002</v>
      </c>
      <c r="L37" s="182"/>
      <c r="M37" s="183" t="s">
        <v>29</v>
      </c>
      <c r="N37" s="183"/>
      <c r="O37" s="184">
        <v>0</v>
      </c>
      <c r="P37" s="184"/>
      <c r="Q37" s="185" t="s">
        <v>9</v>
      </c>
      <c r="R37" s="185"/>
      <c r="S37" s="182">
        <f>K37-G37</f>
        <v>6.4583333333333326E-2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268</v>
      </c>
      <c r="H38" s="173"/>
      <c r="I38" s="81" t="s">
        <v>24</v>
      </c>
      <c r="J38" s="173" t="s">
        <v>265</v>
      </c>
      <c r="K38" s="173"/>
      <c r="L38" s="81" t="s">
        <v>25</v>
      </c>
      <c r="M38" s="173" t="s">
        <v>287</v>
      </c>
      <c r="N38" s="173"/>
      <c r="O38" s="81" t="s">
        <v>26</v>
      </c>
      <c r="P38" s="173" t="s">
        <v>266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267</v>
      </c>
      <c r="H39" s="173"/>
      <c r="I39" s="81" t="s">
        <v>155</v>
      </c>
      <c r="J39" s="173" t="s">
        <v>276</v>
      </c>
      <c r="K39" s="173"/>
      <c r="L39" s="81" t="s">
        <v>27</v>
      </c>
      <c r="M39" s="173" t="s">
        <v>286</v>
      </c>
      <c r="N39" s="173"/>
      <c r="O39" s="81" t="s">
        <v>28</v>
      </c>
      <c r="P39" s="173" t="s">
        <v>288</v>
      </c>
      <c r="Q39" s="173"/>
      <c r="S39" s="174" t="s">
        <v>10</v>
      </c>
      <c r="T39" s="174"/>
      <c r="U39" s="3">
        <v>15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IF(V41="","",VLOOKUP(V41,'3号'!$AP$13:$BE$107,2))</f>
        <v>八千代ジャガーズ</v>
      </c>
      <c r="C41" s="191"/>
      <c r="D41" s="191"/>
      <c r="E41" s="192"/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/>
      <c r="N41" s="171"/>
      <c r="O41" s="171"/>
      <c r="P41" s="171"/>
      <c r="Q41" s="171"/>
      <c r="R41" s="171"/>
      <c r="S41" s="171"/>
      <c r="T41" s="171">
        <f>IF(B41="","",SUM(F41:S41))</f>
        <v>0</v>
      </c>
      <c r="V41" s="87">
        <v>44</v>
      </c>
    </row>
    <row r="42" spans="2:22" s="82" customFormat="1" ht="11.25">
      <c r="B42" s="195" t="str">
        <f>IF(V41="","",VLOOKUP(V41,'3号'!$AP$13:$BE$107,13))</f>
        <v>(群　馬)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IF(V43="","",VLOOKUP(V43,'3号'!$AP$13:$BE$107,2))</f>
        <v>北川クラブキッズ
スポーツ少年団</v>
      </c>
      <c r="C43" s="191"/>
      <c r="D43" s="191"/>
      <c r="E43" s="192"/>
      <c r="F43" s="171">
        <v>0</v>
      </c>
      <c r="G43" s="171">
        <v>8</v>
      </c>
      <c r="H43" s="171">
        <v>0</v>
      </c>
      <c r="I43" s="171">
        <v>5</v>
      </c>
      <c r="J43" s="171">
        <v>3</v>
      </c>
      <c r="K43" s="171">
        <v>0</v>
      </c>
      <c r="L43" s="193" t="s">
        <v>234</v>
      </c>
      <c r="M43" s="171"/>
      <c r="N43" s="171"/>
      <c r="O43" s="171"/>
      <c r="P43" s="171"/>
      <c r="Q43" s="171"/>
      <c r="R43" s="171"/>
      <c r="S43" s="171"/>
      <c r="T43" s="171">
        <f>IF(B43="","",SUM(F43:S43))</f>
        <v>16</v>
      </c>
      <c r="V43" s="87">
        <v>45</v>
      </c>
    </row>
    <row r="44" spans="2:22" s="82" customFormat="1" ht="11.25" customHeight="1">
      <c r="B44" s="195" t="str">
        <f>IF(V43="","",VLOOKUP(V43,'3号'!$AP$13:$BE$107,13))</f>
        <v>(宮　﨑)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94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7" t="s">
        <v>14</v>
      </c>
      <c r="F45" s="4" t="s">
        <v>211</v>
      </c>
      <c r="G45" s="175" t="s">
        <v>279</v>
      </c>
      <c r="H45" s="175"/>
      <c r="I45" s="175"/>
      <c r="J45" s="175"/>
      <c r="K45" s="175"/>
      <c r="L45" s="175"/>
      <c r="M45" s="6"/>
      <c r="N45" s="89" t="s">
        <v>15</v>
      </c>
      <c r="O45" s="7" t="s">
        <v>281</v>
      </c>
      <c r="P45" s="5"/>
      <c r="Q45" s="6"/>
      <c r="R45" s="6"/>
      <c r="S45" s="6"/>
      <c r="T45" s="6"/>
    </row>
    <row r="46" spans="2:22" ht="14.25">
      <c r="B46" s="90" t="s">
        <v>16</v>
      </c>
      <c r="C46" s="90"/>
      <c r="D46" s="9"/>
      <c r="E46" s="9" t="s">
        <v>17</v>
      </c>
      <c r="F46" s="8"/>
      <c r="G46" s="211" t="s">
        <v>280</v>
      </c>
      <c r="H46" s="176"/>
      <c r="I46" s="176"/>
      <c r="J46" s="176"/>
      <c r="K46" s="176"/>
      <c r="L46" s="176"/>
      <c r="M46" s="10"/>
      <c r="N46" s="10" t="s">
        <v>15</v>
      </c>
      <c r="O46" s="9" t="s">
        <v>282</v>
      </c>
      <c r="P46" s="9"/>
      <c r="Q46" s="10"/>
      <c r="R46" s="10"/>
      <c r="S46" s="11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12"/>
      <c r="G47" s="12"/>
      <c r="H47" s="12"/>
      <c r="I47" s="12"/>
      <c r="J47" s="12"/>
      <c r="K47" s="12"/>
      <c r="L47" s="12"/>
      <c r="M47" s="12"/>
      <c r="N47" s="179" t="s">
        <v>19</v>
      </c>
      <c r="O47" s="179"/>
      <c r="P47" s="9"/>
      <c r="Q47" s="12"/>
      <c r="R47" s="12"/>
      <c r="S47" s="12"/>
      <c r="T47" s="12"/>
    </row>
    <row r="48" spans="2:22" s="1" customFormat="1" ht="12">
      <c r="B48" s="180" t="s">
        <v>20</v>
      </c>
      <c r="C48" s="187"/>
      <c r="D48" s="186" t="s">
        <v>21</v>
      </c>
      <c r="E48" s="186"/>
      <c r="F48" s="7"/>
      <c r="G48" s="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2" s="1" customFormat="1" ht="12">
      <c r="B49" s="180"/>
      <c r="C49" s="180" t="s">
        <v>17</v>
      </c>
      <c r="D49" s="9" t="s">
        <v>18</v>
      </c>
      <c r="E49" s="9"/>
      <c r="F49" s="9" t="s">
        <v>283</v>
      </c>
      <c r="G49" s="9"/>
      <c r="H49" s="9"/>
      <c r="I49" s="9"/>
      <c r="J49" s="9"/>
      <c r="K49" s="9"/>
      <c r="L49" s="9"/>
      <c r="M49" s="9"/>
      <c r="N49" s="179" t="s">
        <v>19</v>
      </c>
      <c r="O49" s="179"/>
      <c r="P49" s="176" t="s">
        <v>284</v>
      </c>
      <c r="Q49" s="176"/>
      <c r="R49" s="176"/>
      <c r="S49" s="176"/>
      <c r="T49" s="176"/>
    </row>
    <row r="50" spans="2:22" s="1" customFormat="1" ht="12">
      <c r="B50" s="90"/>
      <c r="C50" s="181"/>
      <c r="D50" s="179" t="s">
        <v>21</v>
      </c>
      <c r="E50" s="179"/>
      <c r="F50" s="9" t="s">
        <v>285</v>
      </c>
      <c r="G50" s="12"/>
      <c r="H50" s="12"/>
      <c r="M50" s="12"/>
      <c r="P50" s="12"/>
      <c r="Q50" s="12"/>
      <c r="R50" s="12"/>
      <c r="S50" s="12"/>
      <c r="T50" s="12"/>
    </row>
    <row r="51" spans="2:22" ht="14.25">
      <c r="B51" s="9" t="s">
        <v>22</v>
      </c>
      <c r="C51" s="9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"/>
      <c r="C52" s="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">
        <v>6</v>
      </c>
      <c r="C53" s="78"/>
      <c r="D53" s="78"/>
      <c r="E53" s="185" t="s">
        <v>7</v>
      </c>
      <c r="F53" s="185"/>
      <c r="G53" s="182">
        <v>0.37708333333333338</v>
      </c>
      <c r="H53" s="182"/>
      <c r="I53" s="185" t="s">
        <v>8</v>
      </c>
      <c r="J53" s="185"/>
      <c r="K53" s="182">
        <v>0.4368055555555555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5.9722222222222121E-2</v>
      </c>
      <c r="T53" s="182"/>
    </row>
    <row r="54" spans="2:22" s="82" customFormat="1" ht="11.25">
      <c r="B54" s="79"/>
      <c r="E54" s="81"/>
      <c r="F54" s="81" t="s">
        <v>23</v>
      </c>
      <c r="G54" s="173" t="s">
        <v>267</v>
      </c>
      <c r="H54" s="173"/>
      <c r="I54" s="81" t="s">
        <v>24</v>
      </c>
      <c r="J54" s="173" t="s">
        <v>276</v>
      </c>
      <c r="K54" s="173"/>
      <c r="L54" s="81" t="s">
        <v>25</v>
      </c>
      <c r="M54" s="173" t="s">
        <v>265</v>
      </c>
      <c r="N54" s="173"/>
      <c r="O54" s="81" t="s">
        <v>26</v>
      </c>
      <c r="P54" s="173" t="s">
        <v>287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266</v>
      </c>
      <c r="H55" s="173"/>
      <c r="I55" s="81" t="s">
        <v>155</v>
      </c>
      <c r="J55" s="173" t="s">
        <v>268</v>
      </c>
      <c r="K55" s="173"/>
      <c r="L55" s="81" t="s">
        <v>27</v>
      </c>
      <c r="M55" s="173" t="s">
        <v>296</v>
      </c>
      <c r="N55" s="173"/>
      <c r="O55" s="81" t="s">
        <v>28</v>
      </c>
      <c r="P55" s="173" t="s">
        <v>288</v>
      </c>
      <c r="Q55" s="173"/>
      <c r="S55" s="174" t="s">
        <v>10</v>
      </c>
      <c r="T55" s="174"/>
      <c r="U55" s="3">
        <v>16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IF(V57="","",VLOOKUP(V57,'3号'!$AP$13:$BE$107,2))</f>
        <v>尾川子供会</v>
      </c>
      <c r="C57" s="191"/>
      <c r="D57" s="191"/>
      <c r="E57" s="192"/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2</v>
      </c>
      <c r="M57" s="171"/>
      <c r="N57" s="171"/>
      <c r="O57" s="171"/>
      <c r="P57" s="171"/>
      <c r="Q57" s="171"/>
      <c r="R57" s="171"/>
      <c r="S57" s="171"/>
      <c r="T57" s="171">
        <f>IF(B57="","",SUM(F57:S57))</f>
        <v>2</v>
      </c>
      <c r="V57" s="87">
        <v>47</v>
      </c>
    </row>
    <row r="58" spans="2:22" s="82" customFormat="1" ht="11.25">
      <c r="B58" s="195" t="str">
        <f>IF(V57="","",VLOOKUP(V57,'3号'!$AP$13:$BE$107,13))</f>
        <v>(高　知)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IF(V59="","",VLOOKUP(V59,'3号'!$AP$13:$BE$107,2))</f>
        <v>姫路イーグレット</v>
      </c>
      <c r="C59" s="191"/>
      <c r="D59" s="191"/>
      <c r="E59" s="192"/>
      <c r="F59" s="171">
        <v>0</v>
      </c>
      <c r="G59" s="171">
        <v>1</v>
      </c>
      <c r="H59" s="171">
        <v>0</v>
      </c>
      <c r="I59" s="171">
        <v>0</v>
      </c>
      <c r="J59" s="171">
        <v>0</v>
      </c>
      <c r="K59" s="171">
        <v>5</v>
      </c>
      <c r="L59" s="171" t="s">
        <v>234</v>
      </c>
      <c r="M59" s="171"/>
      <c r="N59" s="171"/>
      <c r="O59" s="171"/>
      <c r="P59" s="171"/>
      <c r="Q59" s="171"/>
      <c r="R59" s="171"/>
      <c r="S59" s="171"/>
      <c r="T59" s="171">
        <f>IF(B59="","",SUM(F59:S59))</f>
        <v>6</v>
      </c>
      <c r="V59" s="87">
        <v>46</v>
      </c>
    </row>
    <row r="60" spans="2:22" s="82" customFormat="1" ht="11.25" customHeight="1">
      <c r="B60" s="195" t="str">
        <f>IF(V59="","",VLOOKUP(V59,'3号'!$AP$13:$BE$107,13))</f>
        <v>(兵　庫)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7" t="s">
        <v>14</v>
      </c>
      <c r="F61" s="4" t="s">
        <v>211</v>
      </c>
      <c r="G61" s="5" t="s">
        <v>292</v>
      </c>
      <c r="H61" s="5"/>
      <c r="I61" s="5"/>
      <c r="J61" s="5"/>
      <c r="K61" s="5"/>
      <c r="L61" s="5"/>
      <c r="M61" s="6"/>
      <c r="N61" s="89" t="s">
        <v>15</v>
      </c>
      <c r="O61" s="103" t="s">
        <v>293</v>
      </c>
      <c r="P61" s="101"/>
      <c r="Q61" s="102"/>
      <c r="R61" s="102"/>
      <c r="S61" s="102"/>
      <c r="T61" s="102"/>
    </row>
    <row r="62" spans="2:22" ht="14.25">
      <c r="B62" s="90" t="s">
        <v>16</v>
      </c>
      <c r="C62" s="90"/>
      <c r="D62" s="9"/>
      <c r="E62" s="9" t="s">
        <v>17</v>
      </c>
      <c r="F62" s="8" t="s">
        <v>290</v>
      </c>
      <c r="G62" s="11" t="s">
        <v>289</v>
      </c>
      <c r="H62" s="11"/>
      <c r="I62" s="11"/>
      <c r="J62" s="11"/>
      <c r="K62" s="11"/>
      <c r="L62" s="11"/>
      <c r="M62" s="11"/>
      <c r="N62" s="11" t="s">
        <v>15</v>
      </c>
      <c r="O62" s="11" t="s">
        <v>291</v>
      </c>
      <c r="Q62" s="11"/>
      <c r="R62" s="10"/>
      <c r="S62" s="11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12"/>
      <c r="G63" s="12"/>
      <c r="H63" s="12"/>
      <c r="I63" s="12"/>
      <c r="J63" s="12"/>
      <c r="K63" s="12"/>
      <c r="L63" s="12"/>
      <c r="M63" s="12"/>
      <c r="N63" s="179" t="s">
        <v>19</v>
      </c>
      <c r="O63" s="179"/>
      <c r="P63" s="9"/>
      <c r="Q63" s="12"/>
      <c r="R63" s="12"/>
      <c r="S63" s="12"/>
      <c r="T63" s="12"/>
    </row>
    <row r="64" spans="2:22" s="1" customFormat="1" ht="12">
      <c r="B64" s="180" t="s">
        <v>20</v>
      </c>
      <c r="C64" s="187"/>
      <c r="D64" s="186" t="s">
        <v>21</v>
      </c>
      <c r="E64" s="186"/>
      <c r="F64" s="100"/>
      <c r="G64" s="7"/>
      <c r="H64" s="13"/>
      <c r="I64" s="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s="1" customFormat="1" ht="12">
      <c r="B65" s="180"/>
      <c r="C65" s="180" t="s">
        <v>17</v>
      </c>
      <c r="D65" s="9" t="s">
        <v>18</v>
      </c>
      <c r="E65" s="9"/>
      <c r="F65" s="9" t="s">
        <v>294</v>
      </c>
      <c r="G65" s="9"/>
      <c r="H65" s="9"/>
      <c r="I65" s="9"/>
      <c r="J65" s="9"/>
      <c r="K65" s="9"/>
      <c r="L65" s="9"/>
      <c r="M65" s="9"/>
      <c r="N65" s="179" t="s">
        <v>19</v>
      </c>
      <c r="O65" s="179"/>
      <c r="P65" s="9"/>
      <c r="Q65" s="9"/>
      <c r="R65" s="9"/>
      <c r="S65" s="9"/>
      <c r="T65" s="9"/>
    </row>
    <row r="66" spans="2:20" s="1" customFormat="1" ht="12">
      <c r="B66" s="90"/>
      <c r="C66" s="181"/>
      <c r="D66" s="179" t="s">
        <v>21</v>
      </c>
      <c r="E66" s="179"/>
      <c r="F66" s="9" t="s">
        <v>295</v>
      </c>
      <c r="G66" s="12"/>
      <c r="H66" s="12"/>
      <c r="I66" s="12"/>
      <c r="J66" s="12"/>
      <c r="K66" s="12"/>
      <c r="L66" s="12"/>
      <c r="M66" s="12"/>
      <c r="P66" s="12"/>
      <c r="Q66" s="12"/>
      <c r="R66" s="12"/>
      <c r="S66" s="12"/>
      <c r="T66" s="12"/>
    </row>
    <row r="67" spans="2:20" ht="14.25">
      <c r="B67" s="9" t="s">
        <v>22</v>
      </c>
      <c r="C67" s="9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"/>
      <c r="C68" s="9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57">
    <mergeCell ref="N65:O65"/>
    <mergeCell ref="D66:E66"/>
    <mergeCell ref="P49:T49"/>
    <mergeCell ref="R59:R60"/>
    <mergeCell ref="S59:S60"/>
    <mergeCell ref="T59:T60"/>
    <mergeCell ref="B60:E60"/>
    <mergeCell ref="C63:C64"/>
    <mergeCell ref="D63:E63"/>
    <mergeCell ref="N63:O63"/>
    <mergeCell ref="B64:B65"/>
    <mergeCell ref="D64:E64"/>
    <mergeCell ref="C65:C66"/>
    <mergeCell ref="L59:L60"/>
    <mergeCell ref="M59:M60"/>
    <mergeCell ref="N59:N60"/>
    <mergeCell ref="O59:O60"/>
    <mergeCell ref="P59:P60"/>
    <mergeCell ref="Q59:Q60"/>
    <mergeCell ref="S57:S58"/>
    <mergeCell ref="T57:T58"/>
    <mergeCell ref="B58:E58"/>
    <mergeCell ref="B59:E59"/>
    <mergeCell ref="F59:F60"/>
    <mergeCell ref="G59:G60"/>
    <mergeCell ref="H59:H60"/>
    <mergeCell ref="I59:I60"/>
    <mergeCell ref="J59:J60"/>
    <mergeCell ref="K59:K60"/>
    <mergeCell ref="M57:M58"/>
    <mergeCell ref="N57:N58"/>
    <mergeCell ref="O57:O58"/>
    <mergeCell ref="P57:P58"/>
    <mergeCell ref="Q57:Q58"/>
    <mergeCell ref="R57:R58"/>
    <mergeCell ref="S55:T55"/>
    <mergeCell ref="B56:E56"/>
    <mergeCell ref="B57:E57"/>
    <mergeCell ref="F57:F58"/>
    <mergeCell ref="G57:G58"/>
    <mergeCell ref="H57:H58"/>
    <mergeCell ref="I57:I58"/>
    <mergeCell ref="J57:J58"/>
    <mergeCell ref="K57:K58"/>
    <mergeCell ref="L57:L58"/>
    <mergeCell ref="G54:H54"/>
    <mergeCell ref="J54:K54"/>
    <mergeCell ref="M54:N54"/>
    <mergeCell ref="P54:Q54"/>
    <mergeCell ref="G55:H55"/>
    <mergeCell ref="J55:K55"/>
    <mergeCell ref="M55:N55"/>
    <mergeCell ref="P55:Q55"/>
    <mergeCell ref="D50:E50"/>
    <mergeCell ref="E53:F53"/>
    <mergeCell ref="G53:H53"/>
    <mergeCell ref="I53:J53"/>
    <mergeCell ref="K53:L53"/>
    <mergeCell ref="M53:N53"/>
    <mergeCell ref="O53:P53"/>
    <mergeCell ref="Q53:R53"/>
    <mergeCell ref="S53:T53"/>
    <mergeCell ref="G45:L45"/>
    <mergeCell ref="G46:L46"/>
    <mergeCell ref="C47:C48"/>
    <mergeCell ref="D47:E47"/>
    <mergeCell ref="N47:O47"/>
    <mergeCell ref="B48:B49"/>
    <mergeCell ref="D48:E48"/>
    <mergeCell ref="C49:C50"/>
    <mergeCell ref="N49:O49"/>
    <mergeCell ref="R43:R44"/>
    <mergeCell ref="S43:S44"/>
    <mergeCell ref="T43:T44"/>
    <mergeCell ref="B44:E44"/>
    <mergeCell ref="J43:J44"/>
    <mergeCell ref="K43:K44"/>
    <mergeCell ref="L43:L44"/>
    <mergeCell ref="M43:M44"/>
    <mergeCell ref="N43:N44"/>
    <mergeCell ref="O43:O44"/>
    <mergeCell ref="Q41:Q42"/>
    <mergeCell ref="R41:R42"/>
    <mergeCell ref="S41:S42"/>
    <mergeCell ref="T41:T42"/>
    <mergeCell ref="B42:E42"/>
    <mergeCell ref="B43:E43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B41:E41"/>
    <mergeCell ref="F41:F42"/>
    <mergeCell ref="G41:G42"/>
    <mergeCell ref="H41:H42"/>
    <mergeCell ref="I41:I42"/>
    <mergeCell ref="J41:J42"/>
    <mergeCell ref="P43:P44"/>
    <mergeCell ref="Q43:Q44"/>
    <mergeCell ref="G39:H39"/>
    <mergeCell ref="J39:K39"/>
    <mergeCell ref="M39:N39"/>
    <mergeCell ref="P39:Q39"/>
    <mergeCell ref="S39:T39"/>
    <mergeCell ref="B40:E40"/>
    <mergeCell ref="O37:P37"/>
    <mergeCell ref="Q37:R37"/>
    <mergeCell ref="S37:T37"/>
    <mergeCell ref="G38:H38"/>
    <mergeCell ref="J38:K38"/>
    <mergeCell ref="M38:N38"/>
    <mergeCell ref="P38:Q38"/>
    <mergeCell ref="B32:B33"/>
    <mergeCell ref="D32:E32"/>
    <mergeCell ref="C33:C34"/>
    <mergeCell ref="N33:O33"/>
    <mergeCell ref="D34:E34"/>
    <mergeCell ref="E37:F37"/>
    <mergeCell ref="G37:H37"/>
    <mergeCell ref="I37:J37"/>
    <mergeCell ref="K37:L37"/>
    <mergeCell ref="M37:N37"/>
    <mergeCell ref="G29:L29"/>
    <mergeCell ref="O29:S29"/>
    <mergeCell ref="G30:L30"/>
    <mergeCell ref="O30:S30"/>
    <mergeCell ref="C31:C32"/>
    <mergeCell ref="D31:E31"/>
    <mergeCell ref="N31:O31"/>
    <mergeCell ref="P27:P28"/>
    <mergeCell ref="Q27:Q28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G23:H23"/>
    <mergeCell ref="J23:K23"/>
    <mergeCell ref="M23:N23"/>
    <mergeCell ref="P23:Q23"/>
    <mergeCell ref="S23:T23"/>
    <mergeCell ref="B24:E24"/>
    <mergeCell ref="O21:P21"/>
    <mergeCell ref="Q21:R21"/>
    <mergeCell ref="S21:T21"/>
    <mergeCell ref="G22:H22"/>
    <mergeCell ref="J22:K22"/>
    <mergeCell ref="M22:N22"/>
    <mergeCell ref="P22:Q22"/>
    <mergeCell ref="M21:N21"/>
    <mergeCell ref="B16:B17"/>
    <mergeCell ref="D16:E16"/>
    <mergeCell ref="C17:C18"/>
    <mergeCell ref="K15:L15"/>
    <mergeCell ref="D18:E18"/>
    <mergeCell ref="E21:F21"/>
    <mergeCell ref="G21:H21"/>
    <mergeCell ref="I21:J21"/>
    <mergeCell ref="K21:L21"/>
    <mergeCell ref="G13:L13"/>
    <mergeCell ref="O13:S13"/>
    <mergeCell ref="G14:L14"/>
    <mergeCell ref="O14:S14"/>
    <mergeCell ref="C15:C16"/>
    <mergeCell ref="D15:E15"/>
    <mergeCell ref="K17:L17"/>
    <mergeCell ref="P11:P12"/>
    <mergeCell ref="Q11:Q12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G7:H7"/>
    <mergeCell ref="J7:K7"/>
    <mergeCell ref="M7:N7"/>
    <mergeCell ref="B1:N1"/>
    <mergeCell ref="O1:T1"/>
    <mergeCell ref="H3:I3"/>
    <mergeCell ref="J3:L3"/>
    <mergeCell ref="M3:N3"/>
    <mergeCell ref="O3:S3"/>
    <mergeCell ref="P7:Q7"/>
    <mergeCell ref="S7:T7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</mergeCells>
  <phoneticPr fontId="2"/>
  <dataValidations count="2">
    <dataValidation imeMode="on" allowBlank="1" showInputMessage="1" showErrorMessage="1" sqref="B1:B2 P2:T2 D2:N2 E13:E14 O1:O2 M3 E15:F18 G61:M66 E29:E30 E45:E46 N45:O49 E47:F50 P31:S34 E61:E62 Q50:T50 H15:I18 H33:I34 G13:G18 E63:F63 H47:H50 G45:G50 M45:M50 I47:L49 E65:F66 E64 M29:O33 H31:L32 G29:G34 T13:T18 T29:T34 P45:P50 M16:O16 E31:F34 J33:L33 M13:O14 Q15:S15 P16:S18 M17 J15:L17 Q45:T48 N61:N62 N63:O65 O62 P61:T61 P63:T66 Q62:T62"/>
    <dataValidation imeMode="off" allowBlank="1" showInputMessage="1" showErrorMessage="1" sqref="F9:T9 F27:T27 F25:T25 F59:T59 F41:T41 F43:T43 F57:T57 F11:T11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zoomScaleNormal="100" workbookViewId="0">
      <selection activeCell="E19" sqref="E19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22" width="4.5" style="72" bestFit="1" customWidth="1"/>
    <col min="23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298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297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183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299</v>
      </c>
      <c r="C5" s="78"/>
      <c r="D5" s="78"/>
      <c r="E5" s="185" t="s">
        <v>7</v>
      </c>
      <c r="F5" s="185"/>
      <c r="G5" s="182">
        <v>0.37013888888888885</v>
      </c>
      <c r="H5" s="182"/>
      <c r="I5" s="185" t="s">
        <v>8</v>
      </c>
      <c r="J5" s="185"/>
      <c r="K5" s="182">
        <v>0.42083333333333334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5.0694444444444486E-2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268</v>
      </c>
      <c r="H6" s="173"/>
      <c r="I6" s="81" t="s">
        <v>24</v>
      </c>
      <c r="J6" s="173" t="s">
        <v>304</v>
      </c>
      <c r="K6" s="173"/>
      <c r="L6" s="81" t="s">
        <v>25</v>
      </c>
      <c r="M6" s="173" t="s">
        <v>305</v>
      </c>
      <c r="N6" s="173"/>
      <c r="O6" s="81" t="s">
        <v>26</v>
      </c>
      <c r="P6" s="173" t="s">
        <v>306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307</v>
      </c>
      <c r="H7" s="173"/>
      <c r="I7" s="81" t="s">
        <v>155</v>
      </c>
      <c r="J7" s="173" t="s">
        <v>308</v>
      </c>
      <c r="K7" s="173"/>
      <c r="L7" s="81" t="s">
        <v>27</v>
      </c>
      <c r="M7" s="173" t="s">
        <v>309</v>
      </c>
      <c r="N7" s="173"/>
      <c r="O7" s="81" t="s">
        <v>28</v>
      </c>
      <c r="P7" s="173" t="s">
        <v>310</v>
      </c>
      <c r="Q7" s="173"/>
      <c r="S7" s="174" t="s">
        <v>10</v>
      </c>
      <c r="T7" s="174"/>
      <c r="U7" s="3">
        <v>17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IF(V9="","",VLOOKUP(V9,'3号'!$B$13:$Q$107,2))</f>
        <v>山室山ソフト
ボールクラブ</v>
      </c>
      <c r="C9" s="191"/>
      <c r="D9" s="191"/>
      <c r="E9" s="192"/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/>
      <c r="N9" s="171"/>
      <c r="O9" s="171"/>
      <c r="P9" s="171"/>
      <c r="Q9" s="171"/>
      <c r="R9" s="171"/>
      <c r="S9" s="171"/>
      <c r="T9" s="171">
        <f>IF(B9="","",SUM(F9:S9))</f>
        <v>0</v>
      </c>
      <c r="V9" s="87">
        <v>1</v>
      </c>
    </row>
    <row r="10" spans="2:22" s="82" customFormat="1" ht="11.25">
      <c r="B10" s="195" t="str">
        <f>IF(V9="","",VLOOKUP(V9,'3号'!$B$13:$Q$107,13))</f>
        <v>(三　重)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IF(V11="","",VLOOKUP(V11,'3号'!$B$13:$Q$107,2))</f>
        <v>全松原</v>
      </c>
      <c r="C11" s="191"/>
      <c r="D11" s="191"/>
      <c r="E11" s="192"/>
      <c r="F11" s="171">
        <v>0</v>
      </c>
      <c r="G11" s="171">
        <v>0</v>
      </c>
      <c r="H11" s="171">
        <v>0</v>
      </c>
      <c r="I11" s="171">
        <v>0</v>
      </c>
      <c r="J11" s="171">
        <v>1</v>
      </c>
      <c r="K11" s="171">
        <v>0</v>
      </c>
      <c r="L11" s="193" t="s">
        <v>234</v>
      </c>
      <c r="M11" s="171"/>
      <c r="N11" s="171"/>
      <c r="O11" s="171"/>
      <c r="P11" s="171"/>
      <c r="Q11" s="171"/>
      <c r="R11" s="171"/>
      <c r="S11" s="171"/>
      <c r="T11" s="171">
        <f>IF(B11="","",SUM(F11:S11))</f>
        <v>1</v>
      </c>
      <c r="V11" s="87">
        <v>2</v>
      </c>
    </row>
    <row r="12" spans="2:22" s="82" customFormat="1" ht="11.25" customHeight="1">
      <c r="B12" s="195" t="str">
        <f>IF(V11="","",VLOOKUP(V11,'3号'!$B$13:$Q$107,13))</f>
        <v>(大　阪)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94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7" t="s">
        <v>14</v>
      </c>
      <c r="F13" s="4" t="s">
        <v>211</v>
      </c>
      <c r="G13" s="175" t="s">
        <v>301</v>
      </c>
      <c r="H13" s="175"/>
      <c r="I13" s="175"/>
      <c r="J13" s="175"/>
      <c r="K13" s="175"/>
      <c r="L13" s="175"/>
      <c r="M13" s="6"/>
      <c r="N13" s="89" t="s">
        <v>15</v>
      </c>
      <c r="O13" s="177" t="s">
        <v>302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"/>
      <c r="E14" s="9" t="s">
        <v>17</v>
      </c>
      <c r="F14" s="8" t="s">
        <v>210</v>
      </c>
      <c r="G14" s="176" t="s">
        <v>300</v>
      </c>
      <c r="H14" s="176"/>
      <c r="I14" s="176"/>
      <c r="J14" s="176"/>
      <c r="K14" s="176"/>
      <c r="L14" s="176"/>
      <c r="M14" s="10"/>
      <c r="N14" s="10" t="s">
        <v>15</v>
      </c>
      <c r="O14" s="176" t="s">
        <v>303</v>
      </c>
      <c r="P14" s="176"/>
      <c r="Q14" s="176"/>
      <c r="R14" s="176"/>
      <c r="S14" s="176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12"/>
      <c r="G15" s="12"/>
      <c r="H15" s="12"/>
      <c r="I15" s="12"/>
      <c r="J15" s="12"/>
      <c r="K15" s="12"/>
      <c r="L15" s="12"/>
      <c r="M15" s="12"/>
      <c r="N15" s="179" t="s">
        <v>19</v>
      </c>
      <c r="O15" s="179"/>
      <c r="P15" s="9"/>
      <c r="Q15" s="12"/>
      <c r="R15" s="12"/>
      <c r="S15" s="12"/>
      <c r="T15" s="12"/>
    </row>
    <row r="16" spans="2:22" s="1" customFormat="1" ht="12">
      <c r="B16" s="180" t="s">
        <v>20</v>
      </c>
      <c r="C16" s="187"/>
      <c r="D16" s="186" t="s">
        <v>21</v>
      </c>
      <c r="E16" s="186"/>
      <c r="F16" s="7"/>
      <c r="G16" s="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2" s="1" customFormat="1" ht="12">
      <c r="B17" s="180"/>
      <c r="C17" s="180" t="s">
        <v>17</v>
      </c>
      <c r="D17" s="9" t="s">
        <v>18</v>
      </c>
      <c r="E17" s="9"/>
      <c r="F17" s="9"/>
      <c r="G17" s="9"/>
      <c r="H17" s="9"/>
      <c r="I17" s="9"/>
      <c r="J17" s="9"/>
      <c r="K17" s="9"/>
      <c r="L17" s="9"/>
      <c r="M17" s="9"/>
      <c r="N17" s="179" t="s">
        <v>19</v>
      </c>
      <c r="O17" s="179"/>
      <c r="P17" s="9"/>
      <c r="Q17" s="9"/>
      <c r="R17" s="9"/>
      <c r="S17" s="9"/>
      <c r="T17" s="9"/>
    </row>
    <row r="18" spans="2:22" s="1" customFormat="1" ht="12">
      <c r="B18" s="90"/>
      <c r="C18" s="181"/>
      <c r="D18" s="179" t="s">
        <v>21</v>
      </c>
      <c r="E18" s="179"/>
      <c r="F18" s="12"/>
      <c r="G18" s="12"/>
      <c r="H18" s="12"/>
      <c r="I18" s="12"/>
      <c r="P18" s="12"/>
      <c r="Q18" s="12"/>
      <c r="R18" s="12"/>
      <c r="S18" s="12"/>
      <c r="T18" s="12"/>
    </row>
    <row r="19" spans="2:22" ht="14.25">
      <c r="B19" s="9" t="s">
        <v>22</v>
      </c>
      <c r="C19" s="9"/>
      <c r="D19" s="14" t="s">
        <v>448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"/>
      <c r="C20" s="9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tr">
        <f>B5</f>
        <v>(2回戦）</v>
      </c>
      <c r="C21" s="78"/>
      <c r="D21" s="78"/>
      <c r="E21" s="185" t="s">
        <v>7</v>
      </c>
      <c r="F21" s="185"/>
      <c r="G21" s="182">
        <v>0.4597222222222222</v>
      </c>
      <c r="H21" s="182"/>
      <c r="I21" s="185" t="s">
        <v>8</v>
      </c>
      <c r="J21" s="185"/>
      <c r="K21" s="182">
        <v>0.5131944444444444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5.3472222222222199E-2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308</v>
      </c>
      <c r="H22" s="173"/>
      <c r="I22" s="81" t="s">
        <v>24</v>
      </c>
      <c r="J22" s="173" t="s">
        <v>305</v>
      </c>
      <c r="K22" s="173"/>
      <c r="L22" s="81" t="s">
        <v>25</v>
      </c>
      <c r="M22" s="173" t="s">
        <v>306</v>
      </c>
      <c r="N22" s="173"/>
      <c r="O22" s="81" t="s">
        <v>26</v>
      </c>
      <c r="P22" s="173" t="s">
        <v>307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268</v>
      </c>
      <c r="H23" s="173"/>
      <c r="I23" s="81" t="s">
        <v>155</v>
      </c>
      <c r="J23" s="173" t="s">
        <v>304</v>
      </c>
      <c r="K23" s="173"/>
      <c r="L23" s="81" t="s">
        <v>27</v>
      </c>
      <c r="M23" s="173" t="s">
        <v>316</v>
      </c>
      <c r="N23" s="173"/>
      <c r="O23" s="81" t="s">
        <v>28</v>
      </c>
      <c r="P23" s="173" t="s">
        <v>317</v>
      </c>
      <c r="Q23" s="173"/>
      <c r="S23" s="174" t="s">
        <v>10</v>
      </c>
      <c r="T23" s="174"/>
      <c r="U23" s="3">
        <v>18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IF(V25="","",VLOOKUP(V25,'3号'!$B$13:$Q$107,2))</f>
        <v>寺領スポーツ少年団</v>
      </c>
      <c r="C25" s="191"/>
      <c r="D25" s="191"/>
      <c r="E25" s="192"/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0</v>
      </c>
      <c r="V25" s="87">
        <v>6</v>
      </c>
    </row>
    <row r="26" spans="2:22" s="82" customFormat="1" ht="11.25">
      <c r="B26" s="195" t="str">
        <f>IF(V25="","",VLOOKUP(V25,'3号'!$B$13:$Q$107,13))</f>
        <v>(島　根)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IF(V27="","",VLOOKUP(V27,'3号'!$B$13:$Q$107,2))</f>
        <v>吉塚クリッパーズ</v>
      </c>
      <c r="C27" s="191"/>
      <c r="D27" s="191"/>
      <c r="E27" s="192"/>
      <c r="F27" s="171">
        <v>0</v>
      </c>
      <c r="G27" s="171">
        <v>0</v>
      </c>
      <c r="H27" s="171">
        <v>0</v>
      </c>
      <c r="I27" s="171">
        <v>0</v>
      </c>
      <c r="J27" s="171">
        <v>2</v>
      </c>
      <c r="K27" s="171">
        <v>0</v>
      </c>
      <c r="L27" s="171" t="s">
        <v>234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2</v>
      </c>
      <c r="V27" s="87">
        <v>4</v>
      </c>
    </row>
    <row r="28" spans="2:22" s="82" customFormat="1" ht="11.25" customHeight="1">
      <c r="B28" s="195" t="str">
        <f>IF(V27="","",VLOOKUP(V27,'3号'!$B$13:$Q$107,13))</f>
        <v>(福　岡)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7" t="s">
        <v>14</v>
      </c>
      <c r="F29" s="4" t="s">
        <v>311</v>
      </c>
      <c r="G29" s="175" t="s">
        <v>312</v>
      </c>
      <c r="H29" s="175"/>
      <c r="I29" s="175"/>
      <c r="J29" s="175"/>
      <c r="K29" s="175"/>
      <c r="L29" s="175"/>
      <c r="M29" s="6"/>
      <c r="N29" s="89" t="s">
        <v>15</v>
      </c>
      <c r="O29" s="177" t="s">
        <v>313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"/>
      <c r="E30" s="9" t="s">
        <v>17</v>
      </c>
      <c r="F30" s="8" t="s">
        <v>210</v>
      </c>
      <c r="G30" s="176" t="s">
        <v>314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315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208" t="s">
        <v>18</v>
      </c>
      <c r="E31" s="208"/>
      <c r="F31" s="97"/>
      <c r="G31" s="97"/>
      <c r="H31" s="97"/>
      <c r="I31" s="97"/>
      <c r="J31" s="97"/>
      <c r="K31" s="97"/>
      <c r="L31" s="208" t="s">
        <v>19</v>
      </c>
      <c r="M31" s="208"/>
      <c r="N31" s="82"/>
      <c r="O31" s="82"/>
      <c r="P31" s="9"/>
      <c r="Q31" s="12"/>
      <c r="R31" s="12"/>
      <c r="S31" s="12"/>
      <c r="T31" s="12"/>
    </row>
    <row r="32" spans="2:22" s="1" customFormat="1" ht="12">
      <c r="B32" s="180" t="s">
        <v>20</v>
      </c>
      <c r="C32" s="187"/>
      <c r="D32" s="209" t="s">
        <v>21</v>
      </c>
      <c r="E32" s="209"/>
      <c r="F32" s="98"/>
      <c r="G32" s="98"/>
      <c r="H32" s="99"/>
      <c r="I32" s="99"/>
      <c r="J32" s="99"/>
      <c r="K32" s="99"/>
      <c r="L32" s="99"/>
      <c r="M32" s="99"/>
      <c r="N32" s="13"/>
      <c r="O32" s="13"/>
      <c r="P32" s="13"/>
      <c r="Q32" s="13"/>
      <c r="R32" s="13"/>
      <c r="S32" s="13"/>
      <c r="T32" s="13"/>
    </row>
    <row r="33" spans="2:22" s="1" customFormat="1" ht="12">
      <c r="B33" s="180"/>
      <c r="C33" s="180" t="s">
        <v>17</v>
      </c>
      <c r="D33" s="11" t="s">
        <v>18</v>
      </c>
      <c r="E33" s="11"/>
      <c r="F33" s="11"/>
      <c r="G33" s="11"/>
      <c r="H33" s="11"/>
      <c r="I33" s="11"/>
      <c r="J33" s="11"/>
      <c r="K33" s="11"/>
      <c r="L33" s="208" t="s">
        <v>19</v>
      </c>
      <c r="M33" s="208"/>
      <c r="P33" s="9"/>
      <c r="Q33" s="9"/>
      <c r="R33" s="9"/>
      <c r="S33" s="9"/>
      <c r="T33" s="9"/>
    </row>
    <row r="34" spans="2:22" s="1" customFormat="1" ht="12">
      <c r="B34" s="90"/>
      <c r="C34" s="181"/>
      <c r="D34" s="208" t="s">
        <v>21</v>
      </c>
      <c r="E34" s="208"/>
      <c r="F34" s="97"/>
      <c r="G34" s="97"/>
      <c r="H34" s="97"/>
      <c r="I34" s="82"/>
      <c r="J34" s="82"/>
      <c r="K34" s="82"/>
      <c r="L34" s="82"/>
      <c r="M34" s="97"/>
      <c r="P34" s="12"/>
      <c r="Q34" s="12"/>
      <c r="R34" s="12"/>
      <c r="S34" s="12"/>
      <c r="T34" s="12"/>
    </row>
    <row r="35" spans="2:22" ht="14.25">
      <c r="B35" s="9" t="s">
        <v>22</v>
      </c>
      <c r="C35" s="9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"/>
      <c r="C36" s="9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tr">
        <f>B21</f>
        <v>(2回戦）</v>
      </c>
      <c r="C37" s="78"/>
      <c r="D37" s="78"/>
      <c r="E37" s="185" t="s">
        <v>7</v>
      </c>
      <c r="F37" s="185"/>
      <c r="G37" s="182">
        <v>0.54097222222222219</v>
      </c>
      <c r="H37" s="182"/>
      <c r="I37" s="185" t="s">
        <v>8</v>
      </c>
      <c r="J37" s="185"/>
      <c r="K37" s="182">
        <v>0.59722222222222221</v>
      </c>
      <c r="L37" s="182"/>
      <c r="M37" s="183" t="s">
        <v>29</v>
      </c>
      <c r="N37" s="183"/>
      <c r="O37" s="184">
        <v>0</v>
      </c>
      <c r="P37" s="184"/>
      <c r="Q37" s="185" t="s">
        <v>9</v>
      </c>
      <c r="R37" s="185"/>
      <c r="S37" s="182">
        <f>K37-G37</f>
        <v>5.6250000000000022E-2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304</v>
      </c>
      <c r="H38" s="173"/>
      <c r="I38" s="81" t="s">
        <v>24</v>
      </c>
      <c r="J38" s="173" t="s">
        <v>326</v>
      </c>
      <c r="K38" s="173"/>
      <c r="L38" s="81" t="s">
        <v>25</v>
      </c>
      <c r="M38" s="173" t="s">
        <v>307</v>
      </c>
      <c r="N38" s="173"/>
      <c r="O38" s="81" t="s">
        <v>26</v>
      </c>
      <c r="P38" s="173" t="s">
        <v>268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308</v>
      </c>
      <c r="H39" s="173"/>
      <c r="I39" s="81" t="s">
        <v>155</v>
      </c>
      <c r="J39" s="173" t="s">
        <v>305</v>
      </c>
      <c r="K39" s="173"/>
      <c r="L39" s="81" t="s">
        <v>27</v>
      </c>
      <c r="M39" s="173" t="s">
        <v>309</v>
      </c>
      <c r="N39" s="173"/>
      <c r="O39" s="81" t="s">
        <v>28</v>
      </c>
      <c r="P39" s="173" t="s">
        <v>310</v>
      </c>
      <c r="Q39" s="173"/>
      <c r="S39" s="174" t="s">
        <v>10</v>
      </c>
      <c r="T39" s="174"/>
      <c r="U39" s="3">
        <v>19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IF(V41="","",VLOOKUP(V41,'3号'!$B$13:$Q$107,2))</f>
        <v>油井スポーツ少年団
ソフトボール部</v>
      </c>
      <c r="C41" s="191"/>
      <c r="D41" s="191"/>
      <c r="E41" s="192"/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/>
      <c r="N41" s="171"/>
      <c r="O41" s="171"/>
      <c r="P41" s="171"/>
      <c r="Q41" s="171"/>
      <c r="R41" s="171"/>
      <c r="S41" s="171"/>
      <c r="T41" s="171">
        <f>IF(B41="","",SUM(F41:S41))</f>
        <v>0</v>
      </c>
      <c r="V41" s="87">
        <v>7</v>
      </c>
    </row>
    <row r="42" spans="2:22" s="82" customFormat="1" ht="11.25">
      <c r="B42" s="195" t="str">
        <f>IF(V41="","",VLOOKUP(V41,'3号'!$B$13:$Q$107,13))</f>
        <v>(福　島)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IF(V43="","",VLOOKUP(V43,'3号'!$B$13:$Q$107,2))</f>
        <v>小坂ジュニアソフト
ボールクラブ</v>
      </c>
      <c r="C43" s="191"/>
      <c r="D43" s="191"/>
      <c r="E43" s="192"/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5</v>
      </c>
      <c r="L43" s="193" t="s">
        <v>323</v>
      </c>
      <c r="M43" s="171"/>
      <c r="N43" s="171"/>
      <c r="O43" s="171"/>
      <c r="P43" s="171"/>
      <c r="Q43" s="171"/>
      <c r="R43" s="171"/>
      <c r="S43" s="171"/>
      <c r="T43" s="171">
        <f>IF(B43="","",SUM(F43:S43))</f>
        <v>5</v>
      </c>
      <c r="V43" s="87">
        <v>9</v>
      </c>
    </row>
    <row r="44" spans="2:22" s="82" customFormat="1" ht="11.25" customHeight="1">
      <c r="B44" s="195" t="str">
        <f>IF(V43="","",VLOOKUP(V43,'3号'!$B$13:$Q$107,13))</f>
        <v>(熊　本)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94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7" t="s">
        <v>14</v>
      </c>
      <c r="F45" s="4" t="s">
        <v>211</v>
      </c>
      <c r="G45" s="175" t="s">
        <v>319</v>
      </c>
      <c r="H45" s="175"/>
      <c r="I45" s="175"/>
      <c r="J45" s="175"/>
      <c r="K45" s="175"/>
      <c r="L45" s="175"/>
      <c r="M45" s="6"/>
      <c r="N45" s="89" t="s">
        <v>15</v>
      </c>
      <c r="O45" s="7" t="s">
        <v>321</v>
      </c>
      <c r="P45" s="5"/>
      <c r="Q45" s="6"/>
      <c r="R45" s="6"/>
      <c r="S45" s="6"/>
      <c r="T45" s="6"/>
    </row>
    <row r="46" spans="2:22" ht="14.25">
      <c r="B46" s="90" t="s">
        <v>16</v>
      </c>
      <c r="C46" s="90"/>
      <c r="D46" s="9"/>
      <c r="E46" s="9" t="s">
        <v>17</v>
      </c>
      <c r="F46" s="8" t="s">
        <v>210</v>
      </c>
      <c r="G46" s="176" t="s">
        <v>320</v>
      </c>
      <c r="H46" s="176"/>
      <c r="I46" s="176"/>
      <c r="J46" s="176"/>
      <c r="K46" s="176"/>
      <c r="L46" s="176"/>
      <c r="M46" s="10"/>
      <c r="N46" s="10" t="s">
        <v>15</v>
      </c>
      <c r="O46" s="9" t="s">
        <v>322</v>
      </c>
      <c r="P46" s="9"/>
      <c r="Q46" s="10"/>
      <c r="R46" s="10"/>
      <c r="S46" s="11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12"/>
      <c r="G47" s="12"/>
      <c r="H47" s="12"/>
      <c r="I47" s="12"/>
      <c r="J47" s="12"/>
      <c r="K47" s="12"/>
      <c r="L47" s="12"/>
      <c r="M47" s="12"/>
      <c r="N47" s="179" t="s">
        <v>19</v>
      </c>
      <c r="O47" s="179"/>
      <c r="P47" s="9"/>
      <c r="Q47" s="12"/>
      <c r="R47" s="12"/>
      <c r="S47" s="12"/>
      <c r="T47" s="12"/>
    </row>
    <row r="48" spans="2:22" s="1" customFormat="1" ht="12">
      <c r="B48" s="180" t="s">
        <v>20</v>
      </c>
      <c r="C48" s="187"/>
      <c r="D48" s="186" t="s">
        <v>21</v>
      </c>
      <c r="E48" s="186"/>
      <c r="F48" s="7"/>
      <c r="G48" s="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2" s="1" customFormat="1" ht="12">
      <c r="B49" s="180"/>
      <c r="C49" s="180" t="s">
        <v>17</v>
      </c>
      <c r="D49" s="9" t="s">
        <v>18</v>
      </c>
      <c r="E49" s="9"/>
      <c r="F49" s="9"/>
      <c r="G49" s="9"/>
      <c r="H49" s="9"/>
      <c r="I49" s="9"/>
      <c r="J49" s="9"/>
      <c r="K49" s="9"/>
      <c r="L49" s="9"/>
      <c r="M49" s="9"/>
      <c r="N49" s="179" t="s">
        <v>19</v>
      </c>
      <c r="O49" s="179"/>
      <c r="P49" s="176" t="s">
        <v>324</v>
      </c>
      <c r="Q49" s="176"/>
      <c r="R49" s="176"/>
      <c r="S49" s="176"/>
      <c r="T49" s="9"/>
    </row>
    <row r="50" spans="2:22" s="1" customFormat="1" ht="12">
      <c r="B50" s="90"/>
      <c r="C50" s="181"/>
      <c r="D50" s="179" t="s">
        <v>21</v>
      </c>
      <c r="E50" s="179"/>
      <c r="F50" s="9" t="s">
        <v>325</v>
      </c>
      <c r="G50" s="12"/>
      <c r="H50" s="12"/>
      <c r="M50" s="12"/>
      <c r="P50" s="12"/>
      <c r="Q50" s="12"/>
      <c r="R50" s="12"/>
      <c r="S50" s="12"/>
      <c r="T50" s="12"/>
    </row>
    <row r="51" spans="2:22" ht="14.25">
      <c r="B51" s="9" t="s">
        <v>22</v>
      </c>
      <c r="C51" s="9"/>
      <c r="D51" s="14" t="s">
        <v>318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"/>
      <c r="C52" s="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tr">
        <f>B37</f>
        <v>(2回戦）</v>
      </c>
      <c r="C53" s="78"/>
      <c r="D53" s="78"/>
      <c r="E53" s="185" t="s">
        <v>7</v>
      </c>
      <c r="F53" s="185"/>
      <c r="G53" s="182">
        <v>0.62083333333333335</v>
      </c>
      <c r="H53" s="182"/>
      <c r="I53" s="185" t="s">
        <v>8</v>
      </c>
      <c r="J53" s="185"/>
      <c r="K53" s="182">
        <v>0.6972222222222223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7.6388888888888951E-2</v>
      </c>
      <c r="T53" s="182"/>
    </row>
    <row r="54" spans="2:22" s="82" customFormat="1" ht="11.25">
      <c r="B54" s="79"/>
      <c r="E54" s="81"/>
      <c r="F54" s="81" t="s">
        <v>23</v>
      </c>
      <c r="G54" s="173" t="s">
        <v>305</v>
      </c>
      <c r="H54" s="173"/>
      <c r="I54" s="81" t="s">
        <v>24</v>
      </c>
      <c r="J54" s="173" t="s">
        <v>307</v>
      </c>
      <c r="K54" s="173"/>
      <c r="L54" s="81" t="s">
        <v>25</v>
      </c>
      <c r="M54" s="173" t="s">
        <v>268</v>
      </c>
      <c r="N54" s="173"/>
      <c r="O54" s="81" t="s">
        <v>26</v>
      </c>
      <c r="P54" s="173" t="s">
        <v>308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304</v>
      </c>
      <c r="H55" s="173"/>
      <c r="I55" s="81" t="s">
        <v>155</v>
      </c>
      <c r="J55" s="173" t="s">
        <v>306</v>
      </c>
      <c r="K55" s="173"/>
      <c r="L55" s="81" t="s">
        <v>27</v>
      </c>
      <c r="M55" s="173" t="s">
        <v>257</v>
      </c>
      <c r="N55" s="173"/>
      <c r="O55" s="81" t="s">
        <v>28</v>
      </c>
      <c r="P55" s="173" t="s">
        <v>317</v>
      </c>
      <c r="Q55" s="173"/>
      <c r="S55" s="174" t="s">
        <v>10</v>
      </c>
      <c r="T55" s="174"/>
      <c r="U55" s="3">
        <v>20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IF(V57="","",VLOOKUP(V57,'3号'!$B$13:$Q$107,2))</f>
        <v>佐野ソフトボール
スポーツ少年団</v>
      </c>
      <c r="C57" s="191"/>
      <c r="D57" s="191"/>
      <c r="E57" s="192"/>
      <c r="F57" s="171">
        <v>0</v>
      </c>
      <c r="G57" s="171">
        <v>0</v>
      </c>
      <c r="H57" s="171">
        <v>0</v>
      </c>
      <c r="I57" s="171">
        <v>1</v>
      </c>
      <c r="J57" s="171">
        <v>0</v>
      </c>
      <c r="K57" s="171">
        <v>0</v>
      </c>
      <c r="L57" s="171">
        <v>0</v>
      </c>
      <c r="M57" s="171">
        <v>0</v>
      </c>
      <c r="N57" s="171">
        <v>1</v>
      </c>
      <c r="O57" s="171"/>
      <c r="P57" s="171"/>
      <c r="Q57" s="171"/>
      <c r="R57" s="171"/>
      <c r="S57" s="171"/>
      <c r="T57" s="171">
        <f>IF(B57="","",SUM(F57:S57))</f>
        <v>2</v>
      </c>
      <c r="V57" s="87">
        <v>12</v>
      </c>
    </row>
    <row r="58" spans="2:22" s="82" customFormat="1" ht="11.25">
      <c r="B58" s="195" t="str">
        <f>IF(V57="","",VLOOKUP(V57,'3号'!$B$13:$Q$107,13))</f>
        <v>(茨　城)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IF(V59="","",VLOOKUP(V59,'3号'!$B$13:$Q$107,2))</f>
        <v>長崎ＳＣジュニア</v>
      </c>
      <c r="C59" s="191"/>
      <c r="D59" s="191"/>
      <c r="E59" s="192"/>
      <c r="F59" s="171">
        <v>0</v>
      </c>
      <c r="G59" s="171">
        <v>0</v>
      </c>
      <c r="H59" s="171">
        <v>0</v>
      </c>
      <c r="I59" s="171">
        <v>1</v>
      </c>
      <c r="J59" s="171">
        <v>0</v>
      </c>
      <c r="K59" s="171">
        <v>0</v>
      </c>
      <c r="L59" s="171">
        <v>0</v>
      </c>
      <c r="M59" s="171">
        <v>0</v>
      </c>
      <c r="N59" s="193">
        <v>2</v>
      </c>
      <c r="O59" s="171"/>
      <c r="P59" s="171"/>
      <c r="Q59" s="171"/>
      <c r="R59" s="171"/>
      <c r="S59" s="171"/>
      <c r="T59" s="171">
        <f>IF(B59="","",SUM(F59:S59))</f>
        <v>3</v>
      </c>
      <c r="V59" s="87">
        <v>10</v>
      </c>
    </row>
    <row r="60" spans="2:22" s="82" customFormat="1" ht="11.25" customHeight="1">
      <c r="B60" s="195" t="str">
        <f>IF(V59="","",VLOOKUP(V59,'3号'!$B$13:$Q$107,13))</f>
        <v>(長　崎)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94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7" t="s">
        <v>14</v>
      </c>
      <c r="F61" s="4" t="s">
        <v>211</v>
      </c>
      <c r="G61" s="5" t="s">
        <v>327</v>
      </c>
      <c r="H61" s="5"/>
      <c r="I61" s="5"/>
      <c r="J61" s="5"/>
      <c r="K61" s="5"/>
      <c r="L61" s="5"/>
      <c r="M61" s="6"/>
      <c r="N61" s="89" t="s">
        <v>15</v>
      </c>
      <c r="O61" s="7" t="s">
        <v>329</v>
      </c>
      <c r="P61" s="5"/>
      <c r="Q61" s="6"/>
      <c r="R61" s="6"/>
      <c r="S61" s="6"/>
      <c r="T61" s="6"/>
    </row>
    <row r="62" spans="2:22" ht="14.25">
      <c r="B62" s="90" t="s">
        <v>16</v>
      </c>
      <c r="C62" s="90"/>
      <c r="D62" s="9"/>
      <c r="E62" s="9" t="s">
        <v>17</v>
      </c>
      <c r="F62" s="8" t="s">
        <v>210</v>
      </c>
      <c r="G62" s="9" t="s">
        <v>328</v>
      </c>
      <c r="H62" s="9"/>
      <c r="I62" s="9"/>
      <c r="J62" s="9"/>
      <c r="K62" s="9"/>
      <c r="L62" s="9"/>
      <c r="M62" s="10"/>
      <c r="N62" s="10" t="s">
        <v>15</v>
      </c>
      <c r="O62" s="9" t="s">
        <v>330</v>
      </c>
      <c r="P62" s="9"/>
      <c r="Q62" s="10"/>
      <c r="R62" s="10"/>
      <c r="S62" s="11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12"/>
      <c r="G63" s="12"/>
      <c r="H63" s="12"/>
      <c r="I63" s="12"/>
      <c r="J63" s="12"/>
      <c r="K63" s="12"/>
      <c r="L63" s="12"/>
      <c r="M63" s="12"/>
      <c r="N63" s="179" t="s">
        <v>19</v>
      </c>
      <c r="O63" s="179"/>
      <c r="P63" s="9"/>
      <c r="Q63" s="12"/>
      <c r="R63" s="12"/>
      <c r="S63" s="12"/>
      <c r="T63" s="12"/>
    </row>
    <row r="64" spans="2:22" s="1" customFormat="1" ht="12">
      <c r="B64" s="180" t="s">
        <v>20</v>
      </c>
      <c r="C64" s="187"/>
      <c r="D64" s="186" t="s">
        <v>21</v>
      </c>
      <c r="E64" s="186"/>
      <c r="F64" s="100"/>
      <c r="G64" s="7"/>
      <c r="H64" s="13"/>
      <c r="I64" s="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s="1" customFormat="1" ht="12">
      <c r="B65" s="180"/>
      <c r="C65" s="180" t="s">
        <v>17</v>
      </c>
      <c r="D65" s="9" t="s">
        <v>18</v>
      </c>
      <c r="E65" s="9"/>
      <c r="F65" s="9" t="s">
        <v>331</v>
      </c>
      <c r="G65" s="9"/>
      <c r="H65" s="9"/>
      <c r="I65" s="9"/>
      <c r="J65" s="9"/>
      <c r="K65" s="9"/>
      <c r="L65" s="9"/>
      <c r="M65" s="9"/>
      <c r="N65" s="179" t="s">
        <v>19</v>
      </c>
      <c r="O65" s="179"/>
      <c r="P65" s="9"/>
      <c r="Q65" s="9"/>
      <c r="R65" s="9"/>
      <c r="S65" s="9"/>
      <c r="T65" s="9"/>
    </row>
    <row r="66" spans="2:20" s="1" customFormat="1" ht="12">
      <c r="B66" s="90"/>
      <c r="C66" s="181"/>
      <c r="D66" s="179" t="s">
        <v>21</v>
      </c>
      <c r="E66" s="179"/>
      <c r="F66" s="9"/>
      <c r="G66" s="12"/>
      <c r="H66" s="12"/>
      <c r="I66" s="12"/>
      <c r="J66" s="12"/>
      <c r="K66" s="12"/>
      <c r="L66" s="12"/>
      <c r="M66" s="12"/>
      <c r="P66" s="12"/>
      <c r="Q66" s="12"/>
      <c r="R66" s="12"/>
      <c r="S66" s="12"/>
      <c r="T66" s="12"/>
    </row>
    <row r="67" spans="2:20" ht="14.25">
      <c r="B67" s="9" t="s">
        <v>22</v>
      </c>
      <c r="C67" s="9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"/>
      <c r="C68" s="9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57">
    <mergeCell ref="N65:O65"/>
    <mergeCell ref="D66:E66"/>
    <mergeCell ref="R59:R60"/>
    <mergeCell ref="S59:S60"/>
    <mergeCell ref="T59:T60"/>
    <mergeCell ref="B60:E60"/>
    <mergeCell ref="C63:C64"/>
    <mergeCell ref="D63:E63"/>
    <mergeCell ref="N63:O63"/>
    <mergeCell ref="B64:B65"/>
    <mergeCell ref="D64:E64"/>
    <mergeCell ref="C65:C66"/>
    <mergeCell ref="L59:L60"/>
    <mergeCell ref="M59:M60"/>
    <mergeCell ref="N59:N60"/>
    <mergeCell ref="O59:O60"/>
    <mergeCell ref="P59:P60"/>
    <mergeCell ref="Q59:Q60"/>
    <mergeCell ref="B59:E59"/>
    <mergeCell ref="F59:F60"/>
    <mergeCell ref="G59:G60"/>
    <mergeCell ref="H59:H60"/>
    <mergeCell ref="I59:I60"/>
    <mergeCell ref="J59:J60"/>
    <mergeCell ref="K59:K60"/>
    <mergeCell ref="M57:M58"/>
    <mergeCell ref="N57:N58"/>
    <mergeCell ref="G55:H55"/>
    <mergeCell ref="J55:K55"/>
    <mergeCell ref="M55:N55"/>
    <mergeCell ref="P55:Q55"/>
    <mergeCell ref="P49:S49"/>
    <mergeCell ref="S55:T55"/>
    <mergeCell ref="S57:S58"/>
    <mergeCell ref="T57:T58"/>
    <mergeCell ref="O57:O58"/>
    <mergeCell ref="P57:P58"/>
    <mergeCell ref="Q57:Q58"/>
    <mergeCell ref="R57:R58"/>
    <mergeCell ref="B56:E56"/>
    <mergeCell ref="B57:E57"/>
    <mergeCell ref="F57:F58"/>
    <mergeCell ref="G57:G58"/>
    <mergeCell ref="H57:H58"/>
    <mergeCell ref="I57:I58"/>
    <mergeCell ref="J57:J58"/>
    <mergeCell ref="K57:K58"/>
    <mergeCell ref="L57:L58"/>
    <mergeCell ref="B58:E58"/>
    <mergeCell ref="E53:F53"/>
    <mergeCell ref="G53:H53"/>
    <mergeCell ref="I53:J53"/>
    <mergeCell ref="K53:L53"/>
    <mergeCell ref="M53:N53"/>
    <mergeCell ref="O53:P53"/>
    <mergeCell ref="Q53:R53"/>
    <mergeCell ref="S53:T53"/>
    <mergeCell ref="G54:H54"/>
    <mergeCell ref="J54:K54"/>
    <mergeCell ref="M54:N54"/>
    <mergeCell ref="P54:Q54"/>
    <mergeCell ref="G45:L45"/>
    <mergeCell ref="G46:L46"/>
    <mergeCell ref="C47:C48"/>
    <mergeCell ref="D47:E47"/>
    <mergeCell ref="N47:O47"/>
    <mergeCell ref="B48:B49"/>
    <mergeCell ref="D48:E48"/>
    <mergeCell ref="C49:C50"/>
    <mergeCell ref="N49:O49"/>
    <mergeCell ref="D50:E50"/>
    <mergeCell ref="R43:R44"/>
    <mergeCell ref="S43:S44"/>
    <mergeCell ref="T43:T44"/>
    <mergeCell ref="B44:E44"/>
    <mergeCell ref="J43:J44"/>
    <mergeCell ref="K43:K44"/>
    <mergeCell ref="L43:L44"/>
    <mergeCell ref="M43:M44"/>
    <mergeCell ref="N43:N44"/>
    <mergeCell ref="O43:O44"/>
    <mergeCell ref="Q41:Q42"/>
    <mergeCell ref="R41:R42"/>
    <mergeCell ref="S41:S42"/>
    <mergeCell ref="T41:T42"/>
    <mergeCell ref="B42:E42"/>
    <mergeCell ref="B43:E43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B41:E41"/>
    <mergeCell ref="F41:F42"/>
    <mergeCell ref="G41:G42"/>
    <mergeCell ref="H41:H42"/>
    <mergeCell ref="I41:I42"/>
    <mergeCell ref="J41:J42"/>
    <mergeCell ref="P43:P44"/>
    <mergeCell ref="Q43:Q44"/>
    <mergeCell ref="G39:H39"/>
    <mergeCell ref="J39:K39"/>
    <mergeCell ref="M39:N39"/>
    <mergeCell ref="P39:Q39"/>
    <mergeCell ref="S39:T39"/>
    <mergeCell ref="B40:E40"/>
    <mergeCell ref="O37:P37"/>
    <mergeCell ref="Q37:R37"/>
    <mergeCell ref="S37:T37"/>
    <mergeCell ref="G38:H38"/>
    <mergeCell ref="J38:K38"/>
    <mergeCell ref="M38:N38"/>
    <mergeCell ref="P38:Q38"/>
    <mergeCell ref="B32:B33"/>
    <mergeCell ref="D32:E32"/>
    <mergeCell ref="C33:C34"/>
    <mergeCell ref="L33:M33"/>
    <mergeCell ref="D34:E34"/>
    <mergeCell ref="E37:F37"/>
    <mergeCell ref="G37:H37"/>
    <mergeCell ref="I37:J37"/>
    <mergeCell ref="K37:L37"/>
    <mergeCell ref="M37:N37"/>
    <mergeCell ref="G29:L29"/>
    <mergeCell ref="O29:S29"/>
    <mergeCell ref="G30:L30"/>
    <mergeCell ref="O30:S30"/>
    <mergeCell ref="C31:C32"/>
    <mergeCell ref="D31:E31"/>
    <mergeCell ref="L31:M31"/>
    <mergeCell ref="P27:P28"/>
    <mergeCell ref="Q27:Q28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G23:H23"/>
    <mergeCell ref="J23:K23"/>
    <mergeCell ref="M23:N23"/>
    <mergeCell ref="P23:Q23"/>
    <mergeCell ref="S23:T23"/>
    <mergeCell ref="B24:E24"/>
    <mergeCell ref="O21:P21"/>
    <mergeCell ref="Q21:R21"/>
    <mergeCell ref="S21:T21"/>
    <mergeCell ref="G22:H22"/>
    <mergeCell ref="J22:K22"/>
    <mergeCell ref="M22:N22"/>
    <mergeCell ref="P22:Q22"/>
    <mergeCell ref="B16:B17"/>
    <mergeCell ref="D16:E16"/>
    <mergeCell ref="C17:C18"/>
    <mergeCell ref="N17:O17"/>
    <mergeCell ref="D18:E18"/>
    <mergeCell ref="E21:F21"/>
    <mergeCell ref="G21:H21"/>
    <mergeCell ref="I21:J21"/>
    <mergeCell ref="K21:L21"/>
    <mergeCell ref="M21:N21"/>
    <mergeCell ref="G13:L13"/>
    <mergeCell ref="O13:S13"/>
    <mergeCell ref="G14:L14"/>
    <mergeCell ref="O14:S14"/>
    <mergeCell ref="C15:C16"/>
    <mergeCell ref="D15:E15"/>
    <mergeCell ref="N15:O15"/>
    <mergeCell ref="P11:P12"/>
    <mergeCell ref="Q11:Q12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G7:H7"/>
    <mergeCell ref="J7:K7"/>
    <mergeCell ref="M7:N7"/>
    <mergeCell ref="B1:N1"/>
    <mergeCell ref="O1:T1"/>
    <mergeCell ref="H3:I3"/>
    <mergeCell ref="J3:L3"/>
    <mergeCell ref="M3:N3"/>
    <mergeCell ref="O3:S3"/>
    <mergeCell ref="P7:Q7"/>
    <mergeCell ref="S7:T7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</mergeCells>
  <phoneticPr fontId="2"/>
  <dataValidations count="2">
    <dataValidation imeMode="off" allowBlank="1" showInputMessage="1" showErrorMessage="1" sqref="F9:T9 F11:T11 F25:T25 F59:T59 F41:T41 F43:T43 F57:T57 F27:T27"/>
    <dataValidation imeMode="on" allowBlank="1" showInputMessage="1" showErrorMessage="1" sqref="B1:B2 P2:T2 D2:N2 E13:E14 O1:O2 M3 E15:F18 P61:T66 L32:O32 E29:E30 E31:F34 P15:S18 E45:E46 N45:O49 E47:F50 P31:S34 E61:E62 N61:O65 Q50:S50 J15:L17 H15:I18 M13:O17 G13:G18 G29:G34 H47:H50 G45:G50 M45:M50 H31:H34 I47:L49 I31:K33 L31:M31 M29:O30 M34 L33:M33 T13:T18 T29:T34 P45:P50 T45:T50 Q45:S48 G61:M66 E63:F63 E65:F66 E64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tabSelected="1" topLeftCell="A40" zoomScaleNormal="100" workbookViewId="0">
      <selection activeCell="M54" sqref="M54:N54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22" width="4.5" style="72" bestFit="1" customWidth="1"/>
    <col min="23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298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297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182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299</v>
      </c>
      <c r="C5" s="78"/>
      <c r="D5" s="78"/>
      <c r="E5" s="185" t="s">
        <v>7</v>
      </c>
      <c r="F5" s="185"/>
      <c r="G5" s="182">
        <v>0.64930555555555558</v>
      </c>
      <c r="H5" s="182"/>
      <c r="I5" s="185" t="s">
        <v>8</v>
      </c>
      <c r="J5" s="185"/>
      <c r="K5" s="182">
        <v>0.71527777777777779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6.597222222222221E-2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332</v>
      </c>
      <c r="H6" s="173"/>
      <c r="I6" s="81" t="s">
        <v>24</v>
      </c>
      <c r="J6" s="173" t="s">
        <v>333</v>
      </c>
      <c r="K6" s="173"/>
      <c r="L6" s="81" t="s">
        <v>25</v>
      </c>
      <c r="M6" s="173" t="s">
        <v>334</v>
      </c>
      <c r="N6" s="173"/>
      <c r="O6" s="81" t="s">
        <v>26</v>
      </c>
      <c r="P6" s="173" t="s">
        <v>335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336</v>
      </c>
      <c r="H7" s="173"/>
      <c r="I7" s="81" t="s">
        <v>155</v>
      </c>
      <c r="J7" s="173" t="s">
        <v>337</v>
      </c>
      <c r="K7" s="173"/>
      <c r="L7" s="81" t="s">
        <v>27</v>
      </c>
      <c r="M7" s="173" t="s">
        <v>338</v>
      </c>
      <c r="N7" s="173"/>
      <c r="O7" s="81" t="s">
        <v>28</v>
      </c>
      <c r="P7" s="173" t="s">
        <v>339</v>
      </c>
      <c r="Q7" s="173"/>
      <c r="S7" s="174" t="s">
        <v>10</v>
      </c>
      <c r="T7" s="174"/>
      <c r="U7" s="3">
        <v>21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IF(V9="","",VLOOKUP(V9,'3号'!$B$13:$BE$107,2))</f>
        <v>赤とんぼスポーツ少年団</v>
      </c>
      <c r="C9" s="191"/>
      <c r="D9" s="191"/>
      <c r="E9" s="192"/>
      <c r="F9" s="171">
        <v>0</v>
      </c>
      <c r="G9" s="171">
        <v>0</v>
      </c>
      <c r="H9" s="171">
        <v>0</v>
      </c>
      <c r="I9" s="171">
        <v>1</v>
      </c>
      <c r="J9" s="171">
        <v>1</v>
      </c>
      <c r="K9" s="171"/>
      <c r="L9" s="171"/>
      <c r="M9" s="171"/>
      <c r="N9" s="171"/>
      <c r="O9" s="171"/>
      <c r="P9" s="171"/>
      <c r="Q9" s="171"/>
      <c r="R9" s="171"/>
      <c r="S9" s="171"/>
      <c r="T9" s="171">
        <f>IF(B9="","",SUM(F9:S9))</f>
        <v>2</v>
      </c>
      <c r="V9" s="87">
        <v>13</v>
      </c>
    </row>
    <row r="10" spans="2:22" s="82" customFormat="1" ht="11.25">
      <c r="B10" s="195" t="str">
        <f>IF(V9="","",VLOOKUP(V9,'3号'!$B$13:$BE$107,13))</f>
        <v>(岐　阜)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IF(V11="","",VLOOKUP(V11,'3号'!$B$13:$BE$107,2))</f>
        <v>金子スポーツ少年団</v>
      </c>
      <c r="C11" s="191"/>
      <c r="D11" s="191"/>
      <c r="E11" s="192"/>
      <c r="F11" s="171">
        <v>1</v>
      </c>
      <c r="G11" s="171">
        <v>7</v>
      </c>
      <c r="H11" s="171">
        <v>3</v>
      </c>
      <c r="I11" s="171">
        <v>0</v>
      </c>
      <c r="J11" s="171" t="s">
        <v>340</v>
      </c>
      <c r="K11" s="171"/>
      <c r="L11" s="171"/>
      <c r="M11" s="171"/>
      <c r="N11" s="171"/>
      <c r="O11" s="171"/>
      <c r="P11" s="171"/>
      <c r="Q11" s="171"/>
      <c r="R11" s="171"/>
      <c r="S11" s="171"/>
      <c r="T11" s="171">
        <f>IF(B11="","",SUM(F11:S11))</f>
        <v>11</v>
      </c>
      <c r="V11" s="87">
        <v>15</v>
      </c>
    </row>
    <row r="12" spans="2:22" s="82" customFormat="1" ht="11.25" customHeight="1">
      <c r="B12" s="195" t="str">
        <f>IF(V11="","",VLOOKUP(V11,'3号'!$B$13:$BE$107,13))</f>
        <v>(愛　媛)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2" ht="14.25" customHeight="1">
      <c r="B13" s="88" t="s">
        <v>13</v>
      </c>
      <c r="C13" s="88"/>
      <c r="D13" s="88"/>
      <c r="E13" s="101" t="s">
        <v>14</v>
      </c>
      <c r="F13" s="110" t="s">
        <v>341</v>
      </c>
      <c r="G13" s="213" t="s">
        <v>343</v>
      </c>
      <c r="H13" s="213"/>
      <c r="I13" s="213"/>
      <c r="J13" s="213"/>
      <c r="K13" s="213"/>
      <c r="L13" s="213"/>
      <c r="M13" s="213"/>
      <c r="N13" s="213"/>
      <c r="O13" s="102" t="s">
        <v>15</v>
      </c>
      <c r="P13" s="214" t="s">
        <v>344</v>
      </c>
      <c r="Q13" s="214"/>
      <c r="R13" s="214"/>
      <c r="S13" s="214"/>
      <c r="T13" s="214"/>
    </row>
    <row r="14" spans="2:22" ht="14.25">
      <c r="B14" s="90" t="s">
        <v>16</v>
      </c>
      <c r="C14" s="90"/>
      <c r="D14" s="9"/>
      <c r="E14" s="9" t="s">
        <v>17</v>
      </c>
      <c r="F14" s="8" t="s">
        <v>342</v>
      </c>
      <c r="G14" s="212" t="s">
        <v>345</v>
      </c>
      <c r="H14" s="212"/>
      <c r="I14" s="212"/>
      <c r="J14" s="212"/>
      <c r="K14" s="212"/>
      <c r="L14" s="212"/>
      <c r="M14" s="10"/>
      <c r="O14" s="10" t="s">
        <v>15</v>
      </c>
      <c r="P14" s="111" t="s">
        <v>346</v>
      </c>
      <c r="Q14" s="111"/>
      <c r="R14" s="111"/>
      <c r="S14" s="111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12"/>
      <c r="G15" s="12"/>
      <c r="H15" s="12"/>
      <c r="I15" s="12"/>
      <c r="J15" s="12"/>
      <c r="K15" s="179" t="s">
        <v>19</v>
      </c>
      <c r="L15" s="179"/>
      <c r="M15" s="1" t="s">
        <v>347</v>
      </c>
      <c r="Q15" s="12"/>
      <c r="R15" s="12"/>
      <c r="S15" s="12"/>
      <c r="T15" s="12"/>
    </row>
    <row r="16" spans="2:22" s="1" customFormat="1" ht="12">
      <c r="B16" s="180" t="s">
        <v>20</v>
      </c>
      <c r="C16" s="187"/>
      <c r="D16" s="186" t="s">
        <v>21</v>
      </c>
      <c r="E16" s="186"/>
      <c r="F16" s="7"/>
      <c r="G16" s="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2" s="1" customFormat="1" ht="12">
      <c r="B17" s="180"/>
      <c r="C17" s="180" t="s">
        <v>17</v>
      </c>
      <c r="D17" s="9" t="s">
        <v>18</v>
      </c>
      <c r="E17" s="9"/>
      <c r="F17" s="9"/>
      <c r="G17" s="9"/>
      <c r="H17" s="9"/>
      <c r="I17" s="9"/>
      <c r="J17" s="9"/>
      <c r="K17" s="179" t="s">
        <v>19</v>
      </c>
      <c r="L17" s="179"/>
      <c r="M17" s="9" t="s">
        <v>349</v>
      </c>
      <c r="P17" s="9"/>
      <c r="Q17" s="9"/>
      <c r="R17" s="9"/>
      <c r="S17" s="9"/>
      <c r="T17" s="9"/>
    </row>
    <row r="18" spans="2:22" s="1" customFormat="1" ht="12">
      <c r="B18" s="90"/>
      <c r="C18" s="181"/>
      <c r="D18" s="179" t="s">
        <v>21</v>
      </c>
      <c r="E18" s="179"/>
      <c r="F18" s="9" t="s">
        <v>348</v>
      </c>
      <c r="G18" s="12"/>
      <c r="H18" s="12"/>
      <c r="I18" s="12"/>
      <c r="P18" s="12"/>
      <c r="Q18" s="12"/>
      <c r="R18" s="12"/>
      <c r="S18" s="12"/>
      <c r="T18" s="12"/>
    </row>
    <row r="19" spans="2:22" ht="14.25">
      <c r="B19" s="9" t="s">
        <v>22</v>
      </c>
      <c r="C19" s="9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"/>
      <c r="C20" s="9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">
        <v>299</v>
      </c>
      <c r="C21" s="78"/>
      <c r="D21" s="78"/>
      <c r="E21" s="185" t="s">
        <v>7</v>
      </c>
      <c r="F21" s="185"/>
      <c r="G21" s="182">
        <v>0.55902777777777779</v>
      </c>
      <c r="H21" s="182"/>
      <c r="I21" s="185" t="s">
        <v>8</v>
      </c>
      <c r="J21" s="185"/>
      <c r="K21" s="182">
        <v>0.625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</f>
        <v>6.597222222222221E-2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336</v>
      </c>
      <c r="H22" s="173"/>
      <c r="I22" s="81" t="s">
        <v>24</v>
      </c>
      <c r="J22" s="173" t="s">
        <v>337</v>
      </c>
      <c r="K22" s="173"/>
      <c r="L22" s="81" t="s">
        <v>25</v>
      </c>
      <c r="M22" s="173" t="s">
        <v>333</v>
      </c>
      <c r="N22" s="173"/>
      <c r="O22" s="81" t="s">
        <v>26</v>
      </c>
      <c r="P22" s="173" t="s">
        <v>334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335</v>
      </c>
      <c r="H23" s="173"/>
      <c r="I23" s="81" t="s">
        <v>155</v>
      </c>
      <c r="J23" s="173" t="s">
        <v>332</v>
      </c>
      <c r="K23" s="173"/>
      <c r="L23" s="81" t="s">
        <v>27</v>
      </c>
      <c r="M23" s="173" t="s">
        <v>357</v>
      </c>
      <c r="N23" s="173"/>
      <c r="O23" s="81" t="s">
        <v>28</v>
      </c>
      <c r="P23" s="173" t="s">
        <v>356</v>
      </c>
      <c r="Q23" s="173"/>
      <c r="S23" s="174" t="s">
        <v>10</v>
      </c>
      <c r="T23" s="174"/>
      <c r="U23" s="3">
        <v>22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IF(V25="","",VLOOKUP(V25,'3号'!$B$13:$BE$107,2))</f>
        <v>賤南ソフトボール</v>
      </c>
      <c r="C25" s="191"/>
      <c r="D25" s="191"/>
      <c r="E25" s="192"/>
      <c r="F25" s="171">
        <v>0</v>
      </c>
      <c r="G25" s="171">
        <v>1</v>
      </c>
      <c r="H25" s="171">
        <v>0</v>
      </c>
      <c r="I25" s="171">
        <v>0</v>
      </c>
      <c r="J25" s="171">
        <v>0</v>
      </c>
      <c r="K25" s="171">
        <v>0</v>
      </c>
      <c r="L25" s="171"/>
      <c r="M25" s="171"/>
      <c r="N25" s="171"/>
      <c r="O25" s="171"/>
      <c r="P25" s="171"/>
      <c r="Q25" s="171"/>
      <c r="R25" s="171"/>
      <c r="S25" s="171"/>
      <c r="T25" s="171">
        <f>IF(B25="","",SUM(F25:S25))</f>
        <v>1</v>
      </c>
      <c r="V25" s="87">
        <v>18</v>
      </c>
    </row>
    <row r="26" spans="2:22" s="82" customFormat="1" ht="11.25">
      <c r="B26" s="195" t="str">
        <f>IF(V25="","",VLOOKUP(V25,'3号'!$B$13:$BE$107,13))</f>
        <v>(静　岡)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IF(V27="","",VLOOKUP(V27,'3号'!$B$13:$BE$107,2))</f>
        <v>住吉ファイターズ
子ども会</v>
      </c>
      <c r="C27" s="191"/>
      <c r="D27" s="191"/>
      <c r="E27" s="192"/>
      <c r="F27" s="171">
        <v>0</v>
      </c>
      <c r="G27" s="171">
        <v>0</v>
      </c>
      <c r="H27" s="171">
        <v>1</v>
      </c>
      <c r="I27" s="171">
        <v>0</v>
      </c>
      <c r="J27" s="171">
        <v>0</v>
      </c>
      <c r="K27" s="193">
        <v>1</v>
      </c>
      <c r="L27" s="171"/>
      <c r="M27" s="171"/>
      <c r="N27" s="171"/>
      <c r="O27" s="171"/>
      <c r="P27" s="171"/>
      <c r="Q27" s="171"/>
      <c r="R27" s="171"/>
      <c r="S27" s="171"/>
      <c r="T27" s="171">
        <f>IF(B27="","",SUM(F27:S27))</f>
        <v>2</v>
      </c>
      <c r="V27" s="87">
        <v>17</v>
      </c>
    </row>
    <row r="28" spans="2:22" s="82" customFormat="1" ht="11.25" customHeight="1">
      <c r="B28" s="195" t="str">
        <f>IF(V27="","",VLOOKUP(V27,'3号'!$B$13:$BE$107,13))</f>
        <v>(宮　崎)</v>
      </c>
      <c r="C28" s="196"/>
      <c r="D28" s="196"/>
      <c r="E28" s="197"/>
      <c r="F28" s="172"/>
      <c r="G28" s="172"/>
      <c r="H28" s="172"/>
      <c r="I28" s="172"/>
      <c r="J28" s="172"/>
      <c r="K28" s="194"/>
      <c r="L28" s="172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7" t="s">
        <v>14</v>
      </c>
      <c r="F29" s="4"/>
      <c r="G29" s="175" t="s">
        <v>350</v>
      </c>
      <c r="H29" s="175"/>
      <c r="I29" s="175"/>
      <c r="J29" s="175"/>
      <c r="K29" s="175"/>
      <c r="L29" s="175"/>
      <c r="M29" s="6"/>
      <c r="N29" s="89" t="s">
        <v>15</v>
      </c>
      <c r="O29" s="177" t="s">
        <v>353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"/>
      <c r="E30" s="9" t="s">
        <v>17</v>
      </c>
      <c r="F30" s="8"/>
      <c r="G30" s="176" t="s">
        <v>351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352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12"/>
      <c r="G31" s="12"/>
      <c r="H31" s="12"/>
      <c r="I31" s="12"/>
      <c r="J31" s="12"/>
      <c r="K31" s="12"/>
      <c r="L31" s="12"/>
      <c r="M31" s="12"/>
      <c r="N31" s="179" t="s">
        <v>19</v>
      </c>
      <c r="O31" s="179"/>
      <c r="P31" s="9"/>
      <c r="Q31" s="12"/>
      <c r="R31" s="12"/>
      <c r="S31" s="12"/>
      <c r="T31" s="12"/>
    </row>
    <row r="32" spans="2:22" s="1" customFormat="1" ht="12">
      <c r="B32" s="180" t="s">
        <v>20</v>
      </c>
      <c r="C32" s="187"/>
      <c r="D32" s="186" t="s">
        <v>21</v>
      </c>
      <c r="E32" s="186"/>
      <c r="F32" s="7" t="s">
        <v>354</v>
      </c>
      <c r="G32" s="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2" s="1" customFormat="1" ht="12">
      <c r="B33" s="180"/>
      <c r="C33" s="180" t="s">
        <v>17</v>
      </c>
      <c r="D33" s="9" t="s">
        <v>18</v>
      </c>
      <c r="E33" s="9"/>
      <c r="F33" s="9"/>
      <c r="G33" s="9"/>
      <c r="H33" s="9"/>
      <c r="I33" s="9"/>
      <c r="J33" s="9"/>
      <c r="K33" s="9"/>
      <c r="L33" s="9"/>
      <c r="M33" s="9"/>
      <c r="N33" s="179" t="s">
        <v>19</v>
      </c>
      <c r="O33" s="179"/>
      <c r="P33" s="9" t="s">
        <v>355</v>
      </c>
      <c r="Q33" s="9"/>
      <c r="R33" s="9"/>
      <c r="S33" s="9"/>
      <c r="T33" s="9"/>
    </row>
    <row r="34" spans="2:22" s="1" customFormat="1" ht="12">
      <c r="B34" s="90"/>
      <c r="C34" s="181"/>
      <c r="D34" s="179" t="s">
        <v>21</v>
      </c>
      <c r="E34" s="179"/>
      <c r="F34" s="9"/>
      <c r="G34" s="12"/>
      <c r="H34" s="12"/>
      <c r="I34" s="12"/>
      <c r="P34" s="12"/>
      <c r="Q34" s="12"/>
      <c r="R34" s="12"/>
      <c r="S34" s="12"/>
      <c r="T34" s="12"/>
    </row>
    <row r="35" spans="2:22" ht="14.25">
      <c r="B35" s="9" t="s">
        <v>22</v>
      </c>
      <c r="C35" s="9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"/>
      <c r="C36" s="9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">
        <v>299</v>
      </c>
      <c r="C37" s="78"/>
      <c r="D37" s="78"/>
      <c r="E37" s="185" t="s">
        <v>7</v>
      </c>
      <c r="F37" s="185"/>
      <c r="G37" s="182">
        <v>0.47152777777777777</v>
      </c>
      <c r="H37" s="182"/>
      <c r="I37" s="185" t="s">
        <v>8</v>
      </c>
      <c r="J37" s="185"/>
      <c r="K37" s="182">
        <v>0.53333333333333333</v>
      </c>
      <c r="L37" s="182"/>
      <c r="M37" s="183" t="s">
        <v>29</v>
      </c>
      <c r="N37" s="183"/>
      <c r="O37" s="184">
        <v>1.3888888888888889E-3</v>
      </c>
      <c r="P37" s="184"/>
      <c r="Q37" s="185" t="s">
        <v>9</v>
      </c>
      <c r="R37" s="185"/>
      <c r="S37" s="182">
        <f>K37-G37-O37</f>
        <v>6.0416666666666667E-2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335</v>
      </c>
      <c r="H38" s="173"/>
      <c r="I38" s="81" t="s">
        <v>24</v>
      </c>
      <c r="J38" s="173" t="s">
        <v>332</v>
      </c>
      <c r="K38" s="173"/>
      <c r="L38" s="81" t="s">
        <v>25</v>
      </c>
      <c r="M38" s="173" t="s">
        <v>337</v>
      </c>
      <c r="N38" s="173"/>
      <c r="O38" s="81" t="s">
        <v>26</v>
      </c>
      <c r="P38" s="173" t="s">
        <v>333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334</v>
      </c>
      <c r="H39" s="173"/>
      <c r="I39" s="81" t="s">
        <v>155</v>
      </c>
      <c r="J39" s="173" t="s">
        <v>336</v>
      </c>
      <c r="K39" s="173"/>
      <c r="L39" s="81" t="s">
        <v>27</v>
      </c>
      <c r="M39" s="173" t="s">
        <v>338</v>
      </c>
      <c r="N39" s="173"/>
      <c r="O39" s="81" t="s">
        <v>28</v>
      </c>
      <c r="P39" s="173" t="s">
        <v>339</v>
      </c>
      <c r="Q39" s="173"/>
      <c r="S39" s="174" t="s">
        <v>10</v>
      </c>
      <c r="T39" s="174"/>
      <c r="U39" s="3">
        <v>23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IF(V41="","",VLOOKUP(V41,'3号'!$B$13:$BE$107,2))</f>
        <v>明石ウエストクラブ</v>
      </c>
      <c r="C41" s="191"/>
      <c r="D41" s="191"/>
      <c r="E41" s="192"/>
      <c r="F41" s="171">
        <v>0</v>
      </c>
      <c r="G41" s="171">
        <v>0</v>
      </c>
      <c r="H41" s="171">
        <v>0</v>
      </c>
      <c r="I41" s="171">
        <v>0</v>
      </c>
      <c r="J41" s="171">
        <v>1</v>
      </c>
      <c r="K41" s="171">
        <v>0</v>
      </c>
      <c r="L41" s="171">
        <v>0</v>
      </c>
      <c r="M41" s="171"/>
      <c r="N41" s="171"/>
      <c r="O41" s="171"/>
      <c r="P41" s="171"/>
      <c r="Q41" s="171"/>
      <c r="R41" s="171"/>
      <c r="S41" s="171"/>
      <c r="T41" s="171">
        <f>IF(B41="","",SUM(F41:S41))</f>
        <v>1</v>
      </c>
      <c r="V41" s="87">
        <v>19</v>
      </c>
    </row>
    <row r="42" spans="2:22" s="82" customFormat="1" ht="11.25">
      <c r="B42" s="195" t="str">
        <f>IF(V41="","",VLOOKUP(V41,'3号'!$B$13:$BE$107,13))</f>
        <v>(兵　庫)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IF(V43="","",VLOOKUP(V43,'3号'!$B$13:$BE$107,2))</f>
        <v>汐見ソフトボール
スポーツ少年団</v>
      </c>
      <c r="C43" s="191"/>
      <c r="D43" s="191"/>
      <c r="E43" s="192"/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/>
      <c r="N43" s="171"/>
      <c r="O43" s="171"/>
      <c r="P43" s="171"/>
      <c r="Q43" s="171"/>
      <c r="R43" s="171"/>
      <c r="S43" s="171"/>
      <c r="T43" s="171">
        <f>IF(B43="","",SUM(F43:S43))</f>
        <v>0</v>
      </c>
      <c r="V43" s="87">
        <v>21</v>
      </c>
    </row>
    <row r="44" spans="2:22" s="82" customFormat="1" ht="11.25" customHeight="1">
      <c r="B44" s="195" t="str">
        <f>IF(V43="","",VLOOKUP(V43,'3号'!$B$13:$BE$107,13))</f>
        <v>(鹿児島)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7" t="s">
        <v>14</v>
      </c>
      <c r="F45" s="4" t="s">
        <v>342</v>
      </c>
      <c r="G45" s="175" t="s">
        <v>358</v>
      </c>
      <c r="H45" s="175"/>
      <c r="I45" s="175"/>
      <c r="J45" s="175"/>
      <c r="K45" s="175"/>
      <c r="L45" s="175"/>
      <c r="M45" s="6"/>
      <c r="N45" s="89" t="s">
        <v>15</v>
      </c>
      <c r="O45" s="7" t="s">
        <v>359</v>
      </c>
      <c r="P45" s="5"/>
      <c r="Q45" s="6"/>
      <c r="R45" s="6"/>
      <c r="S45" s="6"/>
      <c r="T45" s="6"/>
    </row>
    <row r="46" spans="2:22" ht="14.25">
      <c r="B46" s="90" t="s">
        <v>16</v>
      </c>
      <c r="C46" s="90"/>
      <c r="D46" s="9"/>
      <c r="E46" s="9" t="s">
        <v>17</v>
      </c>
      <c r="F46" s="8" t="s">
        <v>341</v>
      </c>
      <c r="G46" s="211" t="s">
        <v>360</v>
      </c>
      <c r="H46" s="176"/>
      <c r="I46" s="176"/>
      <c r="J46" s="176"/>
      <c r="K46" s="176"/>
      <c r="L46" s="176"/>
      <c r="M46" s="10"/>
      <c r="N46" s="10" t="s">
        <v>15</v>
      </c>
      <c r="O46" s="9" t="s">
        <v>361</v>
      </c>
      <c r="P46" s="9"/>
      <c r="Q46" s="10"/>
      <c r="R46" s="10"/>
      <c r="S46" s="11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12"/>
      <c r="G47" s="12"/>
      <c r="H47" s="12"/>
      <c r="I47" s="12"/>
      <c r="J47" s="12"/>
      <c r="K47" s="12"/>
      <c r="L47" s="12"/>
      <c r="M47" s="12"/>
      <c r="N47" s="179" t="s">
        <v>19</v>
      </c>
      <c r="O47" s="179"/>
      <c r="P47" s="9"/>
      <c r="Q47" s="12"/>
      <c r="R47" s="12"/>
      <c r="S47" s="12"/>
      <c r="T47" s="12"/>
    </row>
    <row r="48" spans="2:22" s="1" customFormat="1" ht="12">
      <c r="B48" s="180" t="s">
        <v>20</v>
      </c>
      <c r="C48" s="187"/>
      <c r="D48" s="186" t="s">
        <v>21</v>
      </c>
      <c r="E48" s="186"/>
      <c r="F48" s="7"/>
      <c r="G48" s="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2" s="1" customFormat="1" ht="12">
      <c r="B49" s="180"/>
      <c r="C49" s="180" t="s">
        <v>17</v>
      </c>
      <c r="D49" s="9" t="s">
        <v>18</v>
      </c>
      <c r="E49" s="9"/>
      <c r="F49" s="9"/>
      <c r="G49" s="9"/>
      <c r="H49" s="9"/>
      <c r="I49" s="9"/>
      <c r="J49" s="9"/>
      <c r="K49" s="9"/>
      <c r="L49" s="9"/>
      <c r="M49" s="9"/>
      <c r="N49" s="179" t="s">
        <v>19</v>
      </c>
      <c r="O49" s="179"/>
      <c r="P49" s="176"/>
      <c r="Q49" s="176"/>
      <c r="R49" s="176"/>
      <c r="S49" s="176"/>
      <c r="T49" s="176"/>
    </row>
    <row r="50" spans="2:22" s="1" customFormat="1" ht="12">
      <c r="B50" s="90"/>
      <c r="C50" s="181"/>
      <c r="D50" s="179" t="s">
        <v>21</v>
      </c>
      <c r="E50" s="179"/>
      <c r="F50" s="9"/>
      <c r="G50" s="12"/>
      <c r="H50" s="12"/>
      <c r="M50" s="12"/>
      <c r="P50" s="12"/>
      <c r="Q50" s="12"/>
      <c r="R50" s="12"/>
      <c r="S50" s="12"/>
      <c r="T50" s="12"/>
    </row>
    <row r="51" spans="2:22" ht="14.25">
      <c r="B51" s="9" t="s">
        <v>22</v>
      </c>
      <c r="C51" s="9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"/>
      <c r="C52" s="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">
        <v>299</v>
      </c>
      <c r="C53" s="78"/>
      <c r="D53" s="78"/>
      <c r="E53" s="185" t="s">
        <v>7</v>
      </c>
      <c r="F53" s="185"/>
      <c r="G53" s="182">
        <v>0.37847222222222227</v>
      </c>
      <c r="H53" s="182"/>
      <c r="I53" s="185" t="s">
        <v>8</v>
      </c>
      <c r="J53" s="185"/>
      <c r="K53" s="182">
        <v>0.44722222222222219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6.8749999999999922E-2</v>
      </c>
      <c r="T53" s="182"/>
    </row>
    <row r="54" spans="2:22" s="82" customFormat="1" ht="11.25">
      <c r="B54" s="79"/>
      <c r="E54" s="81"/>
      <c r="F54" s="81" t="s">
        <v>23</v>
      </c>
      <c r="G54" s="173" t="s">
        <v>334</v>
      </c>
      <c r="H54" s="173"/>
      <c r="I54" s="81" t="s">
        <v>24</v>
      </c>
      <c r="J54" s="173" t="s">
        <v>336</v>
      </c>
      <c r="K54" s="173"/>
      <c r="L54" s="81" t="s">
        <v>25</v>
      </c>
      <c r="M54" s="173" t="s">
        <v>332</v>
      </c>
      <c r="N54" s="173"/>
      <c r="O54" s="81" t="s">
        <v>26</v>
      </c>
      <c r="P54" s="173" t="s">
        <v>337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335</v>
      </c>
      <c r="H55" s="173"/>
      <c r="I55" s="81" t="s">
        <v>155</v>
      </c>
      <c r="J55" s="173" t="s">
        <v>333</v>
      </c>
      <c r="K55" s="173"/>
      <c r="L55" s="81" t="s">
        <v>27</v>
      </c>
      <c r="M55" s="173" t="s">
        <v>357</v>
      </c>
      <c r="N55" s="173"/>
      <c r="O55" s="81" t="s">
        <v>28</v>
      </c>
      <c r="P55" s="173" t="s">
        <v>339</v>
      </c>
      <c r="Q55" s="173"/>
      <c r="S55" s="174" t="s">
        <v>10</v>
      </c>
      <c r="T55" s="174"/>
      <c r="U55" s="3">
        <v>24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IF(V57="","",VLOOKUP(V57,'3号'!$B$13:$BE$107,2))</f>
        <v>松戸ＪＳＬブルーレイズ</v>
      </c>
      <c r="C57" s="191"/>
      <c r="D57" s="191"/>
      <c r="E57" s="192"/>
      <c r="F57" s="171">
        <v>0</v>
      </c>
      <c r="G57" s="171">
        <v>0</v>
      </c>
      <c r="H57" s="171">
        <v>2</v>
      </c>
      <c r="I57" s="171">
        <v>0</v>
      </c>
      <c r="J57" s="171">
        <v>6</v>
      </c>
      <c r="K57" s="171">
        <v>2</v>
      </c>
      <c r="L57" s="171"/>
      <c r="M57" s="171"/>
      <c r="N57" s="171"/>
      <c r="O57" s="171"/>
      <c r="P57" s="171"/>
      <c r="Q57" s="171"/>
      <c r="R57" s="171"/>
      <c r="S57" s="171"/>
      <c r="T57" s="171">
        <f>IF(B57="","",SUM(F57:S57))</f>
        <v>10</v>
      </c>
      <c r="V57" s="87">
        <v>24</v>
      </c>
    </row>
    <row r="58" spans="2:22" s="82" customFormat="1" ht="11.25">
      <c r="B58" s="195" t="str">
        <f>IF(V57="","",VLOOKUP(V57,'3号'!$B$13:$BE$107,13))</f>
        <v>(千　葉)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IF(V59="","",VLOOKUP(V59,'3号'!$B$13:$BE$107,2))</f>
        <v>桜林スポーツ少年団</v>
      </c>
      <c r="C59" s="191"/>
      <c r="D59" s="191"/>
      <c r="E59" s="192"/>
      <c r="F59" s="171">
        <v>1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/>
      <c r="M59" s="171"/>
      <c r="N59" s="171"/>
      <c r="O59" s="171"/>
      <c r="P59" s="171"/>
      <c r="Q59" s="171"/>
      <c r="R59" s="171"/>
      <c r="S59" s="171"/>
      <c r="T59" s="171">
        <f>IF(B59="","",SUM(F59:S59))</f>
        <v>1</v>
      </c>
      <c r="V59" s="87">
        <v>22</v>
      </c>
    </row>
    <row r="60" spans="2:22" s="82" customFormat="1" ht="11.25" customHeight="1">
      <c r="B60" s="195" t="str">
        <f>IF(V59="","",VLOOKUP(V59,'3号'!$B$13:$BE$107,13))</f>
        <v>(愛　知)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7" t="s">
        <v>14</v>
      </c>
      <c r="F61" s="4"/>
      <c r="G61" s="5" t="s">
        <v>362</v>
      </c>
      <c r="H61" s="5"/>
      <c r="I61" s="5"/>
      <c r="J61" s="5"/>
      <c r="K61" s="5"/>
      <c r="L61" s="5"/>
      <c r="M61" s="6"/>
      <c r="N61" s="89" t="s">
        <v>15</v>
      </c>
      <c r="O61" s="103" t="s">
        <v>363</v>
      </c>
      <c r="P61" s="101"/>
      <c r="Q61" s="102"/>
      <c r="R61" s="102"/>
      <c r="S61" s="102"/>
      <c r="T61" s="102"/>
    </row>
    <row r="62" spans="2:22" ht="14.25">
      <c r="B62" s="90" t="s">
        <v>16</v>
      </c>
      <c r="C62" s="90"/>
      <c r="D62" s="9"/>
      <c r="E62" s="9" t="s">
        <v>17</v>
      </c>
      <c r="F62" s="8" t="s">
        <v>341</v>
      </c>
      <c r="G62" s="11" t="s">
        <v>364</v>
      </c>
      <c r="H62" s="11"/>
      <c r="I62" s="11"/>
      <c r="J62" s="11"/>
      <c r="K62" s="11"/>
      <c r="L62" s="11"/>
      <c r="M62" s="11"/>
      <c r="N62" s="11" t="s">
        <v>15</v>
      </c>
      <c r="O62" s="11" t="s">
        <v>365</v>
      </c>
      <c r="Q62" s="11"/>
      <c r="R62" s="10"/>
      <c r="S62" s="11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12"/>
      <c r="G63" s="12"/>
      <c r="H63" s="12"/>
      <c r="I63" s="12"/>
      <c r="J63" s="12"/>
      <c r="K63" s="12"/>
      <c r="L63" s="12"/>
      <c r="M63" s="12"/>
      <c r="N63" s="179" t="s">
        <v>19</v>
      </c>
      <c r="O63" s="179"/>
      <c r="P63" s="9" t="s">
        <v>366</v>
      </c>
      <c r="Q63" s="12"/>
      <c r="R63" s="12"/>
      <c r="S63" s="12"/>
      <c r="T63" s="12"/>
    </row>
    <row r="64" spans="2:22" s="1" customFormat="1" ht="12">
      <c r="B64" s="180" t="s">
        <v>20</v>
      </c>
      <c r="C64" s="187"/>
      <c r="D64" s="186" t="s">
        <v>21</v>
      </c>
      <c r="E64" s="186"/>
      <c r="F64" s="100" t="s">
        <v>367</v>
      </c>
      <c r="G64" s="7"/>
      <c r="H64" s="13"/>
      <c r="I64" s="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s="1" customFormat="1" ht="12">
      <c r="B65" s="180"/>
      <c r="C65" s="180" t="s">
        <v>17</v>
      </c>
      <c r="D65" s="9" t="s">
        <v>18</v>
      </c>
      <c r="E65" s="9"/>
      <c r="F65" s="9"/>
      <c r="G65" s="9"/>
      <c r="H65" s="9"/>
      <c r="I65" s="9"/>
      <c r="J65" s="9"/>
      <c r="K65" s="9"/>
      <c r="L65" s="9"/>
      <c r="M65" s="9"/>
      <c r="N65" s="179" t="s">
        <v>19</v>
      </c>
      <c r="O65" s="179"/>
      <c r="P65" s="9" t="s">
        <v>368</v>
      </c>
      <c r="Q65" s="9"/>
      <c r="R65" s="9"/>
      <c r="S65" s="9"/>
      <c r="T65" s="9"/>
    </row>
    <row r="66" spans="2:20" s="1" customFormat="1" ht="12">
      <c r="B66" s="90"/>
      <c r="C66" s="181"/>
      <c r="D66" s="179" t="s">
        <v>21</v>
      </c>
      <c r="E66" s="179"/>
      <c r="F66" s="9"/>
      <c r="G66" s="12"/>
      <c r="H66" s="12"/>
      <c r="I66" s="12"/>
      <c r="J66" s="12"/>
      <c r="K66" s="12"/>
      <c r="L66" s="12"/>
      <c r="M66" s="12"/>
      <c r="P66" s="12"/>
      <c r="Q66" s="12"/>
      <c r="R66" s="12"/>
      <c r="S66" s="12"/>
      <c r="T66" s="12"/>
    </row>
    <row r="67" spans="2:20" ht="14.25">
      <c r="B67" s="9" t="s">
        <v>22</v>
      </c>
      <c r="C67" s="9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"/>
      <c r="C68" s="9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56">
    <mergeCell ref="N65:O65"/>
    <mergeCell ref="D66:E66"/>
    <mergeCell ref="R59:R60"/>
    <mergeCell ref="S59:S60"/>
    <mergeCell ref="T59:T60"/>
    <mergeCell ref="B60:E60"/>
    <mergeCell ref="C63:C64"/>
    <mergeCell ref="D63:E63"/>
    <mergeCell ref="N63:O63"/>
    <mergeCell ref="B64:B65"/>
    <mergeCell ref="D64:E64"/>
    <mergeCell ref="C65:C66"/>
    <mergeCell ref="L59:L60"/>
    <mergeCell ref="M59:M60"/>
    <mergeCell ref="N59:N60"/>
    <mergeCell ref="O59:O60"/>
    <mergeCell ref="P59:P60"/>
    <mergeCell ref="Q59:Q60"/>
    <mergeCell ref="B59:E59"/>
    <mergeCell ref="F59:F60"/>
    <mergeCell ref="G59:G60"/>
    <mergeCell ref="H59:H60"/>
    <mergeCell ref="I59:I60"/>
    <mergeCell ref="J59:J60"/>
    <mergeCell ref="K59:K60"/>
    <mergeCell ref="M57:M58"/>
    <mergeCell ref="N57:N58"/>
    <mergeCell ref="G54:H54"/>
    <mergeCell ref="J54:K54"/>
    <mergeCell ref="M55:N55"/>
    <mergeCell ref="P55:Q55"/>
    <mergeCell ref="P49:T49"/>
    <mergeCell ref="S55:T55"/>
    <mergeCell ref="S57:S58"/>
    <mergeCell ref="T57:T58"/>
    <mergeCell ref="O57:O58"/>
    <mergeCell ref="P57:P58"/>
    <mergeCell ref="Q57:Q58"/>
    <mergeCell ref="R57:R58"/>
    <mergeCell ref="B56:E56"/>
    <mergeCell ref="B57:E57"/>
    <mergeCell ref="F57:F58"/>
    <mergeCell ref="G57:G58"/>
    <mergeCell ref="H57:H58"/>
    <mergeCell ref="I57:I58"/>
    <mergeCell ref="J57:J58"/>
    <mergeCell ref="K57:K58"/>
    <mergeCell ref="L57:L58"/>
    <mergeCell ref="B58:E58"/>
    <mergeCell ref="E53:F53"/>
    <mergeCell ref="G53:H53"/>
    <mergeCell ref="I53:J53"/>
    <mergeCell ref="K53:L53"/>
    <mergeCell ref="M53:N53"/>
    <mergeCell ref="O53:P53"/>
    <mergeCell ref="Q53:R53"/>
    <mergeCell ref="S53:T53"/>
    <mergeCell ref="G55:H55"/>
    <mergeCell ref="M54:N54"/>
    <mergeCell ref="P54:Q54"/>
    <mergeCell ref="J55:K55"/>
    <mergeCell ref="G45:L45"/>
    <mergeCell ref="G46:L46"/>
    <mergeCell ref="C47:C48"/>
    <mergeCell ref="D47:E47"/>
    <mergeCell ref="N47:O47"/>
    <mergeCell ref="B48:B49"/>
    <mergeCell ref="D48:E48"/>
    <mergeCell ref="C49:C50"/>
    <mergeCell ref="N49:O49"/>
    <mergeCell ref="D50:E50"/>
    <mergeCell ref="R43:R44"/>
    <mergeCell ref="S43:S44"/>
    <mergeCell ref="T43:T44"/>
    <mergeCell ref="B44:E44"/>
    <mergeCell ref="J43:J44"/>
    <mergeCell ref="K43:K44"/>
    <mergeCell ref="L43:L44"/>
    <mergeCell ref="M43:M44"/>
    <mergeCell ref="N43:N44"/>
    <mergeCell ref="O43:O44"/>
    <mergeCell ref="Q41:Q42"/>
    <mergeCell ref="R41:R42"/>
    <mergeCell ref="S41:S42"/>
    <mergeCell ref="T41:T42"/>
    <mergeCell ref="B42:E42"/>
    <mergeCell ref="B43:E43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B41:E41"/>
    <mergeCell ref="F41:F42"/>
    <mergeCell ref="G41:G42"/>
    <mergeCell ref="H41:H42"/>
    <mergeCell ref="I41:I42"/>
    <mergeCell ref="J41:J42"/>
    <mergeCell ref="P43:P44"/>
    <mergeCell ref="Q43:Q44"/>
    <mergeCell ref="G39:H39"/>
    <mergeCell ref="J39:K39"/>
    <mergeCell ref="M39:N39"/>
    <mergeCell ref="P39:Q39"/>
    <mergeCell ref="S39:T39"/>
    <mergeCell ref="B40:E40"/>
    <mergeCell ref="O37:P37"/>
    <mergeCell ref="Q37:R37"/>
    <mergeCell ref="S37:T37"/>
    <mergeCell ref="G38:H38"/>
    <mergeCell ref="J38:K38"/>
    <mergeCell ref="M38:N38"/>
    <mergeCell ref="P38:Q38"/>
    <mergeCell ref="B32:B33"/>
    <mergeCell ref="D32:E32"/>
    <mergeCell ref="C33:C34"/>
    <mergeCell ref="N33:O33"/>
    <mergeCell ref="D34:E34"/>
    <mergeCell ref="E37:F37"/>
    <mergeCell ref="G37:H37"/>
    <mergeCell ref="I37:J37"/>
    <mergeCell ref="K37:L37"/>
    <mergeCell ref="M37:N37"/>
    <mergeCell ref="G29:L29"/>
    <mergeCell ref="O29:S29"/>
    <mergeCell ref="G30:L30"/>
    <mergeCell ref="O30:S30"/>
    <mergeCell ref="C31:C32"/>
    <mergeCell ref="D31:E31"/>
    <mergeCell ref="N31:O31"/>
    <mergeCell ref="P27:P28"/>
    <mergeCell ref="Q27:Q28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G23:H23"/>
    <mergeCell ref="J23:K23"/>
    <mergeCell ref="M23:N23"/>
    <mergeCell ref="E21:F21"/>
    <mergeCell ref="G21:H21"/>
    <mergeCell ref="I21:J21"/>
    <mergeCell ref="K21:L21"/>
    <mergeCell ref="P23:Q23"/>
    <mergeCell ref="S23:T23"/>
    <mergeCell ref="B24:E24"/>
    <mergeCell ref="M21:N21"/>
    <mergeCell ref="O21:P21"/>
    <mergeCell ref="Q21:R21"/>
    <mergeCell ref="S21:T21"/>
    <mergeCell ref="G22:H22"/>
    <mergeCell ref="J22:K22"/>
    <mergeCell ref="M22:N22"/>
    <mergeCell ref="P22:Q22"/>
    <mergeCell ref="G14:L14"/>
    <mergeCell ref="C15:C16"/>
    <mergeCell ref="D15:E15"/>
    <mergeCell ref="K15:L15"/>
    <mergeCell ref="B9:E9"/>
    <mergeCell ref="P11:P12"/>
    <mergeCell ref="Q11:Q12"/>
    <mergeCell ref="R11:R12"/>
    <mergeCell ref="S11:S12"/>
    <mergeCell ref="B16:B17"/>
    <mergeCell ref="D16:E16"/>
    <mergeCell ref="C17:C18"/>
    <mergeCell ref="K17:L17"/>
    <mergeCell ref="D18:E18"/>
    <mergeCell ref="B12:E12"/>
    <mergeCell ref="J11:J12"/>
    <mergeCell ref="K11:K12"/>
    <mergeCell ref="L11:L12"/>
    <mergeCell ref="M11:M12"/>
    <mergeCell ref="N11:N12"/>
    <mergeCell ref="O11:O12"/>
    <mergeCell ref="G13:N13"/>
    <mergeCell ref="P13:T13"/>
    <mergeCell ref="T11:T12"/>
    <mergeCell ref="B1:N1"/>
    <mergeCell ref="O1:T1"/>
    <mergeCell ref="H3:I3"/>
    <mergeCell ref="J3:L3"/>
    <mergeCell ref="M3:N3"/>
    <mergeCell ref="O3:S3"/>
    <mergeCell ref="P7:Q7"/>
    <mergeCell ref="S7:T7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  <mergeCell ref="G7:H7"/>
    <mergeCell ref="J7:K7"/>
    <mergeCell ref="M7:N7"/>
    <mergeCell ref="S9:S10"/>
    <mergeCell ref="T9:T10"/>
    <mergeCell ref="Q9:Q10"/>
    <mergeCell ref="R9:R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F9:F10"/>
    <mergeCell ref="G9:G10"/>
    <mergeCell ref="H9:H10"/>
    <mergeCell ref="I9:I10"/>
    <mergeCell ref="J9:J10"/>
  </mergeCells>
  <phoneticPr fontId="2"/>
  <dataValidations count="2">
    <dataValidation imeMode="off" allowBlank="1" showInputMessage="1" showErrorMessage="1" sqref="F9:T9 F27:T27 F25:T25 F59:T59 F41:T41 F11:T11 F57:T57 F43:T43"/>
    <dataValidation imeMode="on" allowBlank="1" showInputMessage="1" showErrorMessage="1" sqref="B1:B2 P2:T2 D2:N2 E13:E14 O1:O2 M3 E15:F18 G61:M66 E29:E30 E45:E46 N45:O49 E47:F50 P31:S34 E61:E62 Q50:T50 H15:I18 H33:I34 G13:G18 E63:F63 H47:H50 G45:G50 M45:M50 I47:L49 E65:F66 E64 M29:O33 H31:L32 G29:G34 M14 T29:T34 P45:P50 M16:O16 E31:F34 J33:L33 Q15:S15 P16:S18 M17 J15:L17 Q45:T48 N61:N62 N63:O65 O62 P61:T61 P63:T66 Q62:T62 O13:O14 T14:T18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topLeftCell="A49" zoomScaleNormal="100" workbookViewId="0">
      <selection activeCell="P38" sqref="P38:Q38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298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297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5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299</v>
      </c>
      <c r="C5" s="78"/>
      <c r="D5" s="78"/>
      <c r="E5" s="185" t="s">
        <v>7</v>
      </c>
      <c r="F5" s="185"/>
      <c r="G5" s="182">
        <v>0.375</v>
      </c>
      <c r="H5" s="182"/>
      <c r="I5" s="185" t="s">
        <v>8</v>
      </c>
      <c r="J5" s="185"/>
      <c r="K5" s="182">
        <v>0.44444444444444442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6.944444444444442E-2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375</v>
      </c>
      <c r="H6" s="173"/>
      <c r="I6" s="81" t="s">
        <v>24</v>
      </c>
      <c r="J6" s="173" t="s">
        <v>376</v>
      </c>
      <c r="K6" s="173"/>
      <c r="L6" s="81" t="s">
        <v>25</v>
      </c>
      <c r="M6" s="173" t="s">
        <v>377</v>
      </c>
      <c r="N6" s="173"/>
      <c r="O6" s="81" t="s">
        <v>26</v>
      </c>
      <c r="P6" s="173" t="s">
        <v>378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379</v>
      </c>
      <c r="H7" s="173"/>
      <c r="I7" s="81" t="s">
        <v>155</v>
      </c>
      <c r="J7" s="173" t="s">
        <v>380</v>
      </c>
      <c r="K7" s="173"/>
      <c r="L7" s="81" t="s">
        <v>27</v>
      </c>
      <c r="M7" s="173" t="s">
        <v>152</v>
      </c>
      <c r="N7" s="173"/>
      <c r="O7" s="81" t="s">
        <v>28</v>
      </c>
      <c r="P7" s="173" t="s">
        <v>153</v>
      </c>
      <c r="Q7" s="173"/>
      <c r="S7" s="174" t="s">
        <v>10</v>
      </c>
      <c r="T7" s="174"/>
      <c r="U7" s="3">
        <v>25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IF(V9="","",VLOOKUP(V9,'3号'!$AP$13:$BE$107,2))</f>
        <v>桜井スポーツ少年団</v>
      </c>
      <c r="C9" s="191"/>
      <c r="D9" s="191"/>
      <c r="E9" s="192"/>
      <c r="F9" s="171">
        <v>1</v>
      </c>
      <c r="G9" s="171">
        <v>0</v>
      </c>
      <c r="H9" s="171">
        <v>0</v>
      </c>
      <c r="I9" s="171">
        <v>1</v>
      </c>
      <c r="J9" s="171">
        <v>5</v>
      </c>
      <c r="K9" s="171">
        <v>0</v>
      </c>
      <c r="L9" s="171">
        <v>0</v>
      </c>
      <c r="M9" s="171"/>
      <c r="N9" s="171"/>
      <c r="O9" s="171"/>
      <c r="P9" s="171"/>
      <c r="Q9" s="171"/>
      <c r="R9" s="171"/>
      <c r="S9" s="171"/>
      <c r="T9" s="171">
        <f>IF(B9="","",SUM(F9:S9))</f>
        <v>7</v>
      </c>
      <c r="V9" s="87">
        <v>26</v>
      </c>
    </row>
    <row r="10" spans="2:22" s="82" customFormat="1" ht="11.25">
      <c r="B10" s="195" t="str">
        <f>IF(V9="","",VLOOKUP(V9,'3号'!$AP$13:$BE$107,13))</f>
        <v>(愛　知)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IF(V11="","",VLOOKUP(V11,'3号'!$AP$13:$BE$107,2))</f>
        <v>白塚バッファローズ</v>
      </c>
      <c r="C11" s="191"/>
      <c r="D11" s="191"/>
      <c r="E11" s="192"/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/>
      <c r="N11" s="171"/>
      <c r="O11" s="171"/>
      <c r="P11" s="171"/>
      <c r="Q11" s="171"/>
      <c r="R11" s="171"/>
      <c r="S11" s="171"/>
      <c r="T11" s="171">
        <f>IF(B11="","",SUM(F11:S11))</f>
        <v>0</v>
      </c>
      <c r="V11" s="87">
        <v>25</v>
      </c>
    </row>
    <row r="12" spans="2:22" s="82" customFormat="1" ht="11.25" customHeight="1">
      <c r="B12" s="195" t="str">
        <f>IF(V11="","",VLOOKUP(V11,'3号'!$AP$13:$BE$107,13))</f>
        <v>(三　重)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93" t="s">
        <v>14</v>
      </c>
      <c r="F13" s="4" t="s">
        <v>140</v>
      </c>
      <c r="G13" s="175" t="s">
        <v>222</v>
      </c>
      <c r="H13" s="175"/>
      <c r="I13" s="175"/>
      <c r="J13" s="175"/>
      <c r="K13" s="175"/>
      <c r="L13" s="175"/>
      <c r="M13" s="6"/>
      <c r="N13" s="89" t="s">
        <v>15</v>
      </c>
      <c r="O13" s="177" t="s">
        <v>369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5"/>
      <c r="E14" s="95" t="s">
        <v>17</v>
      </c>
      <c r="F14" s="8" t="s">
        <v>139</v>
      </c>
      <c r="G14" s="176" t="s">
        <v>370</v>
      </c>
      <c r="H14" s="176"/>
      <c r="I14" s="176"/>
      <c r="J14" s="176"/>
      <c r="K14" s="176"/>
      <c r="L14" s="176"/>
      <c r="M14" s="10"/>
      <c r="N14" s="10" t="s">
        <v>15</v>
      </c>
      <c r="O14" s="178" t="s">
        <v>371</v>
      </c>
      <c r="P14" s="178"/>
      <c r="Q14" s="178"/>
      <c r="R14" s="178"/>
      <c r="S14" s="178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95" t="s">
        <v>372</v>
      </c>
      <c r="G15" s="95"/>
      <c r="H15" s="95"/>
      <c r="I15" s="95"/>
      <c r="J15" s="95"/>
      <c r="K15" s="95"/>
      <c r="L15" s="95"/>
      <c r="M15" s="91"/>
      <c r="N15" s="179" t="s">
        <v>19</v>
      </c>
      <c r="O15" s="179"/>
      <c r="P15" s="95" t="s">
        <v>373</v>
      </c>
      <c r="Q15" s="91"/>
      <c r="R15" s="91"/>
      <c r="S15" s="91"/>
      <c r="T15" s="91"/>
    </row>
    <row r="16" spans="2:22" s="1" customFormat="1" ht="12">
      <c r="B16" s="180" t="s">
        <v>20</v>
      </c>
      <c r="C16" s="187"/>
      <c r="D16" s="186" t="s">
        <v>21</v>
      </c>
      <c r="E16" s="186"/>
      <c r="F16" s="188"/>
      <c r="G16" s="188"/>
      <c r="H16" s="188"/>
      <c r="I16" s="188"/>
      <c r="J16" s="188"/>
      <c r="K16" s="188"/>
      <c r="L16" s="188"/>
      <c r="M16" s="92"/>
      <c r="N16" s="92"/>
      <c r="O16" s="92"/>
      <c r="P16" s="92"/>
      <c r="Q16" s="92"/>
      <c r="R16" s="92"/>
      <c r="S16" s="92"/>
      <c r="T16" s="92"/>
    </row>
    <row r="17" spans="2:22" s="1" customFormat="1" ht="12">
      <c r="B17" s="180"/>
      <c r="C17" s="180" t="s">
        <v>17</v>
      </c>
      <c r="D17" s="95" t="s">
        <v>18</v>
      </c>
      <c r="E17" s="95"/>
      <c r="F17" s="95"/>
      <c r="G17" s="95"/>
      <c r="H17" s="95"/>
      <c r="I17" s="95"/>
      <c r="J17" s="95"/>
      <c r="K17" s="95"/>
      <c r="L17" s="95"/>
      <c r="M17" s="95"/>
      <c r="N17" s="179" t="s">
        <v>19</v>
      </c>
      <c r="O17" s="179"/>
      <c r="P17" s="95"/>
      <c r="Q17" s="95"/>
      <c r="R17" s="95"/>
      <c r="S17" s="95"/>
      <c r="T17" s="95"/>
    </row>
    <row r="18" spans="2:22" s="1" customFormat="1" ht="12">
      <c r="B18" s="90"/>
      <c r="C18" s="181"/>
      <c r="D18" s="179" t="s">
        <v>21</v>
      </c>
      <c r="E18" s="179"/>
      <c r="F18" s="95" t="s">
        <v>374</v>
      </c>
      <c r="G18" s="91"/>
      <c r="H18" s="91"/>
      <c r="I18" s="91"/>
      <c r="P18" s="91"/>
      <c r="Q18" s="91"/>
      <c r="R18" s="91"/>
      <c r="S18" s="91"/>
      <c r="T18" s="91"/>
    </row>
    <row r="19" spans="2:22" ht="14.25">
      <c r="B19" s="95" t="s">
        <v>22</v>
      </c>
      <c r="C19" s="95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5"/>
      <c r="C20" s="9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tr">
        <f>B5</f>
        <v>(2回戦）</v>
      </c>
      <c r="C21" s="78"/>
      <c r="D21" s="78"/>
      <c r="E21" s="185" t="s">
        <v>7</v>
      </c>
      <c r="F21" s="185"/>
      <c r="G21" s="182">
        <v>0.4680555555555555</v>
      </c>
      <c r="H21" s="182"/>
      <c r="I21" s="185" t="s">
        <v>8</v>
      </c>
      <c r="J21" s="185"/>
      <c r="K21" s="182">
        <v>0.54722222222222217</v>
      </c>
      <c r="L21" s="182"/>
      <c r="M21" s="183" t="s">
        <v>29</v>
      </c>
      <c r="N21" s="183"/>
      <c r="O21" s="184">
        <v>1.1111111111111112E-2</v>
      </c>
      <c r="P21" s="184"/>
      <c r="Q21" s="185" t="s">
        <v>9</v>
      </c>
      <c r="R21" s="185"/>
      <c r="S21" s="182">
        <f>K21-G21-O21</f>
        <v>6.805555555555555E-2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380</v>
      </c>
      <c r="H22" s="173"/>
      <c r="I22" s="81" t="s">
        <v>24</v>
      </c>
      <c r="J22" s="173" t="s">
        <v>377</v>
      </c>
      <c r="K22" s="173"/>
      <c r="L22" s="81" t="s">
        <v>25</v>
      </c>
      <c r="M22" s="173" t="s">
        <v>378</v>
      </c>
      <c r="N22" s="173"/>
      <c r="O22" s="81" t="s">
        <v>26</v>
      </c>
      <c r="P22" s="173" t="s">
        <v>379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375</v>
      </c>
      <c r="H23" s="173"/>
      <c r="I23" s="81" t="s">
        <v>155</v>
      </c>
      <c r="J23" s="173" t="s">
        <v>376</v>
      </c>
      <c r="K23" s="173"/>
      <c r="L23" s="81" t="s">
        <v>27</v>
      </c>
      <c r="M23" s="173" t="s">
        <v>251</v>
      </c>
      <c r="N23" s="173"/>
      <c r="O23" s="81" t="s">
        <v>28</v>
      </c>
      <c r="P23" s="173" t="s">
        <v>387</v>
      </c>
      <c r="Q23" s="173"/>
      <c r="S23" s="174" t="s">
        <v>10</v>
      </c>
      <c r="T23" s="174"/>
      <c r="U23" s="3">
        <v>26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IF(V25="","",VLOOKUP(V25,'3号'!$AP$13:$BE$107,2))</f>
        <v>十河パイレーツ
スポーツ少年団</v>
      </c>
      <c r="C25" s="191"/>
      <c r="D25" s="191"/>
      <c r="E25" s="192"/>
      <c r="F25" s="171">
        <v>0</v>
      </c>
      <c r="G25" s="171">
        <v>3</v>
      </c>
      <c r="H25" s="171">
        <v>6</v>
      </c>
      <c r="I25" s="171">
        <v>0</v>
      </c>
      <c r="J25" s="171">
        <v>1</v>
      </c>
      <c r="K25" s="171"/>
      <c r="L25" s="171"/>
      <c r="M25" s="171"/>
      <c r="N25" s="171"/>
      <c r="O25" s="171"/>
      <c r="P25" s="171"/>
      <c r="Q25" s="171"/>
      <c r="R25" s="171"/>
      <c r="S25" s="171"/>
      <c r="T25" s="171">
        <f>IF(B25="","",SUM(F25:S25))</f>
        <v>10</v>
      </c>
      <c r="V25" s="87">
        <v>29</v>
      </c>
    </row>
    <row r="26" spans="2:22" s="82" customFormat="1" ht="11.25">
      <c r="B26" s="195" t="str">
        <f>IF(V25="","",VLOOKUP(V25,'3号'!$AP$13:$BE$107,13))</f>
        <v>(香　川)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IF(V27="","",VLOOKUP(V27,'3号'!$AP$13:$BE$107,2))</f>
        <v>広陵町スポーツ少年団</v>
      </c>
      <c r="C27" s="191"/>
      <c r="D27" s="191"/>
      <c r="E27" s="192"/>
      <c r="F27" s="171">
        <v>0</v>
      </c>
      <c r="G27" s="171">
        <v>0</v>
      </c>
      <c r="H27" s="171">
        <v>0</v>
      </c>
      <c r="I27" s="171">
        <v>0</v>
      </c>
      <c r="J27" s="171">
        <v>1</v>
      </c>
      <c r="K27" s="171"/>
      <c r="L27" s="193"/>
      <c r="M27" s="171"/>
      <c r="N27" s="171"/>
      <c r="O27" s="171"/>
      <c r="P27" s="171"/>
      <c r="Q27" s="171"/>
      <c r="R27" s="171"/>
      <c r="S27" s="171"/>
      <c r="T27" s="171">
        <f>IF(B27="","",SUM(F27:S27))</f>
        <v>1</v>
      </c>
      <c r="V27" s="87">
        <v>30</v>
      </c>
    </row>
    <row r="28" spans="2:22" s="82" customFormat="1" ht="11.25" customHeight="1">
      <c r="B28" s="195" t="str">
        <f>IF(V27="","",VLOOKUP(V27,'3号'!$AP$13:$BE$107,13))</f>
        <v>(奈　良)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94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93" t="s">
        <v>14</v>
      </c>
      <c r="F29" s="217" t="s">
        <v>384</v>
      </c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89" t="s">
        <v>15</v>
      </c>
      <c r="R29" s="94" t="s">
        <v>382</v>
      </c>
      <c r="S29" s="94"/>
      <c r="T29" s="6"/>
    </row>
    <row r="30" spans="2:22" ht="14.25">
      <c r="B30" s="90" t="s">
        <v>16</v>
      </c>
      <c r="C30" s="90"/>
      <c r="D30" s="95"/>
      <c r="E30" s="95" t="s">
        <v>17</v>
      </c>
      <c r="F30" s="112" t="s">
        <v>139</v>
      </c>
      <c r="G30" s="216" t="s">
        <v>381</v>
      </c>
      <c r="H30" s="216"/>
      <c r="I30" s="216"/>
      <c r="J30" s="216"/>
      <c r="K30" s="216"/>
      <c r="L30" s="216"/>
      <c r="M30" s="11"/>
      <c r="N30" s="113"/>
      <c r="O30" s="114"/>
      <c r="P30" s="114"/>
      <c r="Q30" s="10" t="s">
        <v>15</v>
      </c>
      <c r="R30" s="96" t="s">
        <v>383</v>
      </c>
      <c r="S30" s="96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91"/>
      <c r="G31" s="91"/>
      <c r="H31" s="91"/>
      <c r="I31" s="91"/>
      <c r="J31" s="91"/>
      <c r="K31" s="91"/>
      <c r="L31" s="91"/>
      <c r="M31" s="91"/>
      <c r="N31" s="179" t="s">
        <v>19</v>
      </c>
      <c r="O31" s="179"/>
      <c r="P31" s="95" t="s">
        <v>385</v>
      </c>
      <c r="Q31" s="91"/>
      <c r="R31" s="91"/>
      <c r="S31" s="91"/>
      <c r="T31" s="91"/>
    </row>
    <row r="32" spans="2:22" s="1" customFormat="1" ht="12">
      <c r="B32" s="180" t="s">
        <v>20</v>
      </c>
      <c r="C32" s="187"/>
      <c r="D32" s="186" t="s">
        <v>21</v>
      </c>
      <c r="E32" s="186"/>
      <c r="F32" s="93" t="s">
        <v>386</v>
      </c>
      <c r="G32" s="93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2:22" s="1" customFormat="1" ht="12">
      <c r="B33" s="180"/>
      <c r="C33" s="180" t="s">
        <v>17</v>
      </c>
      <c r="D33" s="95" t="s">
        <v>18</v>
      </c>
      <c r="E33" s="95"/>
      <c r="F33" s="95"/>
      <c r="G33" s="95"/>
      <c r="H33" s="95"/>
      <c r="I33" s="95"/>
      <c r="J33" s="95"/>
      <c r="K33" s="95"/>
      <c r="L33" s="95"/>
      <c r="M33" s="95"/>
      <c r="N33" s="179" t="s">
        <v>19</v>
      </c>
      <c r="O33" s="179"/>
      <c r="P33" s="95"/>
      <c r="Q33" s="95"/>
      <c r="R33" s="95"/>
      <c r="S33" s="95"/>
      <c r="T33" s="95"/>
    </row>
    <row r="34" spans="2:22" s="1" customFormat="1" ht="12">
      <c r="B34" s="90"/>
      <c r="C34" s="181"/>
      <c r="D34" s="179" t="s">
        <v>21</v>
      </c>
      <c r="E34" s="179"/>
      <c r="F34" s="91"/>
      <c r="G34" s="91"/>
      <c r="H34" s="91"/>
      <c r="M34" s="91"/>
      <c r="P34" s="91"/>
      <c r="Q34" s="91"/>
      <c r="R34" s="91"/>
      <c r="S34" s="91"/>
      <c r="T34" s="91"/>
    </row>
    <row r="35" spans="2:22" ht="14.25">
      <c r="B35" s="95" t="s">
        <v>22</v>
      </c>
      <c r="C35" s="95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5"/>
      <c r="C36" s="9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tr">
        <f>B21</f>
        <v>(2回戦）</v>
      </c>
      <c r="C37" s="78"/>
      <c r="D37" s="78"/>
      <c r="E37" s="185" t="s">
        <v>7</v>
      </c>
      <c r="F37" s="185"/>
      <c r="G37" s="182">
        <v>0.57152777777777775</v>
      </c>
      <c r="H37" s="182"/>
      <c r="I37" s="185" t="s">
        <v>8</v>
      </c>
      <c r="J37" s="185"/>
      <c r="K37" s="182">
        <v>0.63750000000000007</v>
      </c>
      <c r="L37" s="182"/>
      <c r="M37" s="183" t="s">
        <v>29</v>
      </c>
      <c r="N37" s="183"/>
      <c r="O37" s="184">
        <v>0</v>
      </c>
      <c r="P37" s="184"/>
      <c r="Q37" s="185" t="s">
        <v>9</v>
      </c>
      <c r="R37" s="185"/>
      <c r="S37" s="182">
        <f>K37-G37</f>
        <v>6.5972222222222321E-2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376</v>
      </c>
      <c r="H38" s="173"/>
      <c r="I38" s="81" t="s">
        <v>24</v>
      </c>
      <c r="J38" s="173" t="s">
        <v>394</v>
      </c>
      <c r="K38" s="173"/>
      <c r="L38" s="81" t="s">
        <v>25</v>
      </c>
      <c r="M38" s="173" t="s">
        <v>379</v>
      </c>
      <c r="N38" s="173"/>
      <c r="O38" s="81" t="s">
        <v>26</v>
      </c>
      <c r="P38" s="173" t="s">
        <v>375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380</v>
      </c>
      <c r="H39" s="173"/>
      <c r="I39" s="81" t="s">
        <v>155</v>
      </c>
      <c r="J39" s="173" t="s">
        <v>377</v>
      </c>
      <c r="K39" s="173"/>
      <c r="L39" s="81" t="s">
        <v>27</v>
      </c>
      <c r="M39" s="173" t="s">
        <v>395</v>
      </c>
      <c r="N39" s="173"/>
      <c r="O39" s="81" t="s">
        <v>28</v>
      </c>
      <c r="P39" s="173" t="s">
        <v>396</v>
      </c>
      <c r="Q39" s="173"/>
      <c r="S39" s="174" t="s">
        <v>10</v>
      </c>
      <c r="T39" s="174"/>
      <c r="U39" s="3">
        <v>27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IF(V41="","",VLOOKUP(V41,'3号'!$AP$13:$BE$107,2))</f>
        <v>鞘ヶ谷スポーツ少年団</v>
      </c>
      <c r="C41" s="191"/>
      <c r="D41" s="191"/>
      <c r="E41" s="192"/>
      <c r="F41" s="171">
        <v>1</v>
      </c>
      <c r="G41" s="171">
        <v>0</v>
      </c>
      <c r="H41" s="171">
        <v>2</v>
      </c>
      <c r="I41" s="171">
        <v>1</v>
      </c>
      <c r="J41" s="171">
        <v>1</v>
      </c>
      <c r="K41" s="171"/>
      <c r="L41" s="171"/>
      <c r="M41" s="171"/>
      <c r="N41" s="171"/>
      <c r="O41" s="171"/>
      <c r="P41" s="171"/>
      <c r="Q41" s="171"/>
      <c r="R41" s="171"/>
      <c r="S41" s="171"/>
      <c r="T41" s="171">
        <f>IF(B41="","",SUM(F41:S41))</f>
        <v>5</v>
      </c>
      <c r="V41" s="87">
        <v>32</v>
      </c>
    </row>
    <row r="42" spans="2:22" s="82" customFormat="1" ht="11.25">
      <c r="B42" s="195" t="str">
        <f>IF(V41="","",VLOOKUP(V41,'3号'!$AP$13:$BE$107,13))</f>
        <v>(福　岡)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IF(V43="","",VLOOKUP(V43,'3号'!$AP$13:$BE$107,2))</f>
        <v>誠友スポーツ少年団</v>
      </c>
      <c r="C43" s="191"/>
      <c r="D43" s="191"/>
      <c r="E43" s="192"/>
      <c r="F43" s="171">
        <v>0</v>
      </c>
      <c r="G43" s="171">
        <v>1</v>
      </c>
      <c r="H43" s="171">
        <v>0</v>
      </c>
      <c r="I43" s="171">
        <v>0</v>
      </c>
      <c r="J43" s="171">
        <v>0</v>
      </c>
      <c r="K43" s="171"/>
      <c r="L43" s="193"/>
      <c r="M43" s="171"/>
      <c r="N43" s="171"/>
      <c r="O43" s="171"/>
      <c r="P43" s="171"/>
      <c r="Q43" s="171"/>
      <c r="R43" s="171"/>
      <c r="S43" s="171"/>
      <c r="T43" s="171">
        <f>IF(B43="","",SUM(F43:S43))</f>
        <v>1</v>
      </c>
      <c r="V43" s="87">
        <v>31</v>
      </c>
    </row>
    <row r="44" spans="2:22" s="82" customFormat="1" ht="11.25" customHeight="1">
      <c r="B44" s="195" t="str">
        <f>IF(V43="","",VLOOKUP(V43,'3号'!$AP$13:$BE$107,13))</f>
        <v>(福　島)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94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93" t="s">
        <v>14</v>
      </c>
      <c r="F45" s="4" t="s">
        <v>140</v>
      </c>
      <c r="G45" s="175" t="s">
        <v>388</v>
      </c>
      <c r="H45" s="175"/>
      <c r="I45" s="175"/>
      <c r="J45" s="175"/>
      <c r="K45" s="175"/>
      <c r="L45" s="175"/>
      <c r="M45" s="6"/>
      <c r="N45" s="89" t="s">
        <v>15</v>
      </c>
      <c r="O45" s="177" t="s">
        <v>391</v>
      </c>
      <c r="P45" s="177"/>
      <c r="Q45" s="177"/>
      <c r="R45" s="177"/>
      <c r="S45" s="177"/>
      <c r="T45" s="6"/>
    </row>
    <row r="46" spans="2:22" ht="14.25">
      <c r="B46" s="90" t="s">
        <v>16</v>
      </c>
      <c r="C46" s="90"/>
      <c r="D46" s="95"/>
      <c r="E46" s="95" t="s">
        <v>17</v>
      </c>
      <c r="F46" s="8" t="s">
        <v>139</v>
      </c>
      <c r="G46" s="176" t="s">
        <v>389</v>
      </c>
      <c r="H46" s="176"/>
      <c r="I46" s="176"/>
      <c r="J46" s="176"/>
      <c r="K46" s="176"/>
      <c r="L46" s="176"/>
      <c r="M46" s="10"/>
      <c r="N46" s="10" t="s">
        <v>15</v>
      </c>
      <c r="O46" s="178" t="s">
        <v>390</v>
      </c>
      <c r="P46" s="178"/>
      <c r="Q46" s="178"/>
      <c r="R46" s="178"/>
      <c r="S46" s="178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91"/>
      <c r="G47" s="91"/>
      <c r="H47" s="91"/>
      <c r="I47" s="91"/>
      <c r="J47" s="91"/>
      <c r="K47" s="91"/>
      <c r="L47" s="91"/>
      <c r="M47" s="91"/>
      <c r="N47" s="179" t="s">
        <v>19</v>
      </c>
      <c r="O47" s="179"/>
      <c r="P47" s="95" t="s">
        <v>392</v>
      </c>
      <c r="Q47" s="91"/>
      <c r="R47" s="91"/>
      <c r="S47" s="91"/>
      <c r="T47" s="91"/>
    </row>
    <row r="48" spans="2:22" s="1" customFormat="1" ht="12">
      <c r="B48" s="180" t="s">
        <v>20</v>
      </c>
      <c r="C48" s="187"/>
      <c r="D48" s="186" t="s">
        <v>21</v>
      </c>
      <c r="E48" s="186"/>
      <c r="F48" s="215" t="s">
        <v>393</v>
      </c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</row>
    <row r="49" spans="2:22" s="1" customFormat="1" ht="12">
      <c r="B49" s="180"/>
      <c r="C49" s="180" t="s">
        <v>17</v>
      </c>
      <c r="D49" s="95" t="s">
        <v>18</v>
      </c>
      <c r="E49" s="95"/>
      <c r="F49" s="178"/>
      <c r="G49" s="178"/>
      <c r="H49" s="178"/>
      <c r="I49" s="178"/>
      <c r="J49" s="178"/>
      <c r="K49" s="178"/>
      <c r="L49" s="178"/>
      <c r="M49" s="95"/>
      <c r="N49" s="179" t="s">
        <v>19</v>
      </c>
      <c r="O49" s="179"/>
      <c r="P49" s="95"/>
      <c r="Q49" s="95"/>
      <c r="R49" s="95"/>
      <c r="S49" s="95"/>
      <c r="T49" s="95"/>
    </row>
    <row r="50" spans="2:22" s="1" customFormat="1" ht="12">
      <c r="B50" s="90"/>
      <c r="C50" s="181"/>
      <c r="D50" s="179" t="s">
        <v>21</v>
      </c>
      <c r="E50" s="179"/>
      <c r="F50" s="95" t="s">
        <v>390</v>
      </c>
      <c r="G50" s="91"/>
      <c r="H50" s="91"/>
      <c r="M50" s="91"/>
      <c r="P50" s="91"/>
      <c r="Q50" s="91"/>
      <c r="R50" s="91"/>
      <c r="S50" s="91"/>
      <c r="T50" s="91"/>
    </row>
    <row r="51" spans="2:22" ht="14.25">
      <c r="B51" s="95" t="s">
        <v>22</v>
      </c>
      <c r="C51" s="95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5"/>
      <c r="C52" s="95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tr">
        <f>B37</f>
        <v>(2回戦）</v>
      </c>
      <c r="C53" s="78"/>
      <c r="D53" s="78"/>
      <c r="E53" s="185" t="s">
        <v>7</v>
      </c>
      <c r="F53" s="185"/>
      <c r="G53" s="182">
        <v>0.65972222222222221</v>
      </c>
      <c r="H53" s="182"/>
      <c r="I53" s="185" t="s">
        <v>8</v>
      </c>
      <c r="J53" s="185"/>
      <c r="K53" s="182">
        <v>0.7104166666666667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5.0694444444444486E-2</v>
      </c>
      <c r="T53" s="182"/>
    </row>
    <row r="54" spans="2:22" s="82" customFormat="1" ht="11.25">
      <c r="B54" s="79"/>
      <c r="E54" s="81"/>
      <c r="F54" s="81" t="s">
        <v>23</v>
      </c>
      <c r="G54" s="173" t="s">
        <v>377</v>
      </c>
      <c r="H54" s="173"/>
      <c r="I54" s="81" t="s">
        <v>24</v>
      </c>
      <c r="J54" s="173" t="s">
        <v>379</v>
      </c>
      <c r="K54" s="173"/>
      <c r="L54" s="81" t="s">
        <v>25</v>
      </c>
      <c r="M54" s="173" t="s">
        <v>375</v>
      </c>
      <c r="N54" s="173"/>
      <c r="O54" s="81" t="s">
        <v>26</v>
      </c>
      <c r="P54" s="173" t="s">
        <v>402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376</v>
      </c>
      <c r="H55" s="173"/>
      <c r="I55" s="81" t="s">
        <v>155</v>
      </c>
      <c r="J55" s="173" t="s">
        <v>378</v>
      </c>
      <c r="K55" s="173"/>
      <c r="L55" s="81" t="s">
        <v>27</v>
      </c>
      <c r="M55" s="173" t="s">
        <v>403</v>
      </c>
      <c r="N55" s="173"/>
      <c r="O55" s="81" t="s">
        <v>28</v>
      </c>
      <c r="P55" s="173" t="s">
        <v>159</v>
      </c>
      <c r="Q55" s="173"/>
      <c r="S55" s="174" t="s">
        <v>10</v>
      </c>
      <c r="T55" s="174"/>
      <c r="U55" s="3">
        <v>28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IF(V57="","",VLOOKUP(V57,'3号'!$AP$13:$BE$107,2))</f>
        <v>行幸スポーツ少年団</v>
      </c>
      <c r="C57" s="191"/>
      <c r="D57" s="191"/>
      <c r="E57" s="192"/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/>
      <c r="N57" s="171"/>
      <c r="O57" s="171"/>
      <c r="P57" s="171"/>
      <c r="Q57" s="171"/>
      <c r="R57" s="171"/>
      <c r="S57" s="171"/>
      <c r="T57" s="171">
        <f>IF(B57="","",SUM(F57:S57))</f>
        <v>0</v>
      </c>
      <c r="V57" s="87">
        <v>36</v>
      </c>
    </row>
    <row r="58" spans="2:22" s="82" customFormat="1" ht="11.25">
      <c r="B58" s="195" t="str">
        <f>IF(V57="","",VLOOKUP(V57,'3号'!$AP$13:$BE$107,13))</f>
        <v>(岡　山)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IF(V59="","",VLOOKUP(V59,'3号'!$AP$13:$BE$107,2))</f>
        <v>向洋新町ソフトボール
スポーツ少年団</v>
      </c>
      <c r="C59" s="191"/>
      <c r="D59" s="191"/>
      <c r="E59" s="192"/>
      <c r="F59" s="171">
        <v>0</v>
      </c>
      <c r="G59" s="171">
        <v>0</v>
      </c>
      <c r="H59" s="171">
        <v>1</v>
      </c>
      <c r="I59" s="171">
        <v>0</v>
      </c>
      <c r="J59" s="171">
        <v>0</v>
      </c>
      <c r="K59" s="171">
        <v>0</v>
      </c>
      <c r="L59" s="171" t="s">
        <v>397</v>
      </c>
      <c r="M59" s="171"/>
      <c r="N59" s="171"/>
      <c r="O59" s="171"/>
      <c r="P59" s="171"/>
      <c r="Q59" s="171"/>
      <c r="R59" s="171"/>
      <c r="S59" s="171"/>
      <c r="T59" s="171">
        <f>IF(B59="","",SUM(F59:S59))</f>
        <v>1</v>
      </c>
      <c r="V59" s="87">
        <v>34</v>
      </c>
    </row>
    <row r="60" spans="2:22" s="82" customFormat="1" ht="11.25" customHeight="1">
      <c r="B60" s="195" t="str">
        <f>IF(V59="","",VLOOKUP(V59,'3号'!$AP$13:$BE$107,13))</f>
        <v>(広　島)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93" t="s">
        <v>14</v>
      </c>
      <c r="F61" s="4" t="s">
        <v>139</v>
      </c>
      <c r="G61" s="94" t="s">
        <v>398</v>
      </c>
      <c r="H61" s="94"/>
      <c r="I61" s="94"/>
      <c r="J61" s="94"/>
      <c r="K61" s="94"/>
      <c r="L61" s="94"/>
      <c r="M61" s="6"/>
      <c r="N61" s="89" t="s">
        <v>15</v>
      </c>
      <c r="O61" s="177" t="s">
        <v>399</v>
      </c>
      <c r="P61" s="177"/>
      <c r="Q61" s="177"/>
      <c r="R61" s="177"/>
      <c r="S61" s="177"/>
      <c r="T61" s="6"/>
    </row>
    <row r="62" spans="2:22" ht="14.25">
      <c r="B62" s="90" t="s">
        <v>16</v>
      </c>
      <c r="C62" s="90"/>
      <c r="D62" s="95"/>
      <c r="E62" s="95" t="s">
        <v>17</v>
      </c>
      <c r="F62" s="8" t="s">
        <v>140</v>
      </c>
      <c r="G62" s="95" t="s">
        <v>400</v>
      </c>
      <c r="H62" s="95"/>
      <c r="I62" s="95"/>
      <c r="J62" s="95"/>
      <c r="K62" s="95"/>
      <c r="L62" s="95"/>
      <c r="M62" s="10"/>
      <c r="N62" s="10" t="s">
        <v>15</v>
      </c>
      <c r="O62" s="178" t="s">
        <v>401</v>
      </c>
      <c r="P62" s="178"/>
      <c r="Q62" s="178"/>
      <c r="R62" s="178"/>
      <c r="S62" s="178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91"/>
      <c r="G63" s="91"/>
      <c r="H63" s="91"/>
      <c r="I63" s="91"/>
      <c r="J63" s="91"/>
      <c r="K63" s="91"/>
      <c r="L63" s="91"/>
      <c r="M63" s="91"/>
      <c r="N63" s="179" t="s">
        <v>19</v>
      </c>
      <c r="O63" s="179"/>
      <c r="P63" s="95"/>
      <c r="Q63" s="91"/>
      <c r="R63" s="91"/>
      <c r="S63" s="91"/>
      <c r="T63" s="91"/>
    </row>
    <row r="64" spans="2:22" s="1" customFormat="1" ht="12">
      <c r="B64" s="180" t="s">
        <v>20</v>
      </c>
      <c r="C64" s="187"/>
      <c r="D64" s="186" t="s">
        <v>21</v>
      </c>
      <c r="E64" s="186"/>
      <c r="F64" s="188"/>
      <c r="G64" s="188"/>
      <c r="H64" s="188"/>
      <c r="I64" s="188"/>
      <c r="J64" s="188"/>
      <c r="K64" s="188"/>
      <c r="L64" s="188"/>
      <c r="M64" s="92"/>
      <c r="N64" s="92"/>
      <c r="O64" s="92"/>
      <c r="P64" s="92"/>
      <c r="Q64" s="92"/>
      <c r="R64" s="92"/>
      <c r="S64" s="92"/>
      <c r="T64" s="92"/>
    </row>
    <row r="65" spans="2:20" s="1" customFormat="1" ht="12">
      <c r="B65" s="180"/>
      <c r="C65" s="180" t="s">
        <v>17</v>
      </c>
      <c r="D65" s="95" t="s">
        <v>18</v>
      </c>
      <c r="E65" s="95"/>
      <c r="F65" s="95"/>
      <c r="G65" s="95"/>
      <c r="H65" s="95"/>
      <c r="I65" s="95"/>
      <c r="J65" s="95"/>
      <c r="K65" s="95"/>
      <c r="L65" s="95"/>
      <c r="M65" s="95"/>
      <c r="N65" s="179" t="s">
        <v>19</v>
      </c>
      <c r="O65" s="179"/>
      <c r="P65" s="95"/>
      <c r="Q65" s="95"/>
      <c r="R65" s="95"/>
      <c r="S65" s="95"/>
      <c r="T65" s="95"/>
    </row>
    <row r="66" spans="2:20" s="1" customFormat="1" ht="12">
      <c r="B66" s="90"/>
      <c r="C66" s="181"/>
      <c r="D66" s="179" t="s">
        <v>21</v>
      </c>
      <c r="E66" s="179"/>
      <c r="F66" s="189" t="s">
        <v>404</v>
      </c>
      <c r="G66" s="189"/>
      <c r="H66" s="189"/>
      <c r="I66" s="189"/>
      <c r="J66" s="189"/>
      <c r="K66" s="189"/>
      <c r="L66" s="189"/>
      <c r="M66" s="91"/>
      <c r="P66" s="91"/>
      <c r="Q66" s="91"/>
      <c r="R66" s="91"/>
      <c r="S66" s="91"/>
      <c r="T66" s="91"/>
    </row>
    <row r="67" spans="2:20" ht="14.25">
      <c r="B67" s="95" t="s">
        <v>22</v>
      </c>
      <c r="C67" s="95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5"/>
      <c r="C68" s="95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63">
    <mergeCell ref="B1:N1"/>
    <mergeCell ref="O1:T1"/>
    <mergeCell ref="H3:I3"/>
    <mergeCell ref="J3:L3"/>
    <mergeCell ref="M3:N3"/>
    <mergeCell ref="O3:S3"/>
    <mergeCell ref="G7:H7"/>
    <mergeCell ref="J7:K7"/>
    <mergeCell ref="M7:N7"/>
    <mergeCell ref="P7:Q7"/>
    <mergeCell ref="S7:T7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P11:P12"/>
    <mergeCell ref="Q11:Q12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B16:B17"/>
    <mergeCell ref="D16:E16"/>
    <mergeCell ref="F16:L16"/>
    <mergeCell ref="C17:C18"/>
    <mergeCell ref="N17:O17"/>
    <mergeCell ref="D18:E18"/>
    <mergeCell ref="G13:L13"/>
    <mergeCell ref="O13:S13"/>
    <mergeCell ref="G14:L14"/>
    <mergeCell ref="O14:S14"/>
    <mergeCell ref="C15:C16"/>
    <mergeCell ref="D15:E15"/>
    <mergeCell ref="N15:O15"/>
    <mergeCell ref="G23:H23"/>
    <mergeCell ref="J23:K23"/>
    <mergeCell ref="M23:N23"/>
    <mergeCell ref="P23:Q23"/>
    <mergeCell ref="S23:T23"/>
    <mergeCell ref="B24:E24"/>
    <mergeCell ref="Q21:R21"/>
    <mergeCell ref="S21:T21"/>
    <mergeCell ref="G22:H22"/>
    <mergeCell ref="J22:K22"/>
    <mergeCell ref="M22:N22"/>
    <mergeCell ref="P22:Q22"/>
    <mergeCell ref="E21:F21"/>
    <mergeCell ref="G21:H21"/>
    <mergeCell ref="I21:J21"/>
    <mergeCell ref="K21:L21"/>
    <mergeCell ref="M21:N21"/>
    <mergeCell ref="O21:P21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G30:L30"/>
    <mergeCell ref="C31:C32"/>
    <mergeCell ref="D31:E31"/>
    <mergeCell ref="N31:O31"/>
    <mergeCell ref="P27:P28"/>
    <mergeCell ref="Q27:Q28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B32:B33"/>
    <mergeCell ref="D32:E32"/>
    <mergeCell ref="C33:C34"/>
    <mergeCell ref="N33:O33"/>
    <mergeCell ref="D34:E34"/>
    <mergeCell ref="F29:P29"/>
    <mergeCell ref="S39:T39"/>
    <mergeCell ref="B40:E40"/>
    <mergeCell ref="O37:P37"/>
    <mergeCell ref="Q37:R37"/>
    <mergeCell ref="S37:T37"/>
    <mergeCell ref="G38:H38"/>
    <mergeCell ref="J38:K38"/>
    <mergeCell ref="M38:N38"/>
    <mergeCell ref="P38:Q38"/>
    <mergeCell ref="E37:F37"/>
    <mergeCell ref="G37:H37"/>
    <mergeCell ref="I37:J37"/>
    <mergeCell ref="K37:L37"/>
    <mergeCell ref="M37:N37"/>
    <mergeCell ref="G39:H39"/>
    <mergeCell ref="J39:K39"/>
    <mergeCell ref="M39:N39"/>
    <mergeCell ref="P39:Q39"/>
    <mergeCell ref="Q41:Q42"/>
    <mergeCell ref="R41:R42"/>
    <mergeCell ref="S41:S42"/>
    <mergeCell ref="T41:T42"/>
    <mergeCell ref="B42:E42"/>
    <mergeCell ref="B43:E43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B41:E41"/>
    <mergeCell ref="F41:F42"/>
    <mergeCell ref="G41:G42"/>
    <mergeCell ref="H41:H42"/>
    <mergeCell ref="I41:I42"/>
    <mergeCell ref="J41:J42"/>
    <mergeCell ref="P43:P44"/>
    <mergeCell ref="Q43:Q44"/>
    <mergeCell ref="R43:R44"/>
    <mergeCell ref="S43:S44"/>
    <mergeCell ref="T43:T44"/>
    <mergeCell ref="B44:E44"/>
    <mergeCell ref="J43:J44"/>
    <mergeCell ref="K43:K44"/>
    <mergeCell ref="L43:L44"/>
    <mergeCell ref="M43:M44"/>
    <mergeCell ref="N43:N44"/>
    <mergeCell ref="O43:O44"/>
    <mergeCell ref="B48:B49"/>
    <mergeCell ref="D48:E48"/>
    <mergeCell ref="C49:C50"/>
    <mergeCell ref="F49:L49"/>
    <mergeCell ref="N49:O49"/>
    <mergeCell ref="D50:E50"/>
    <mergeCell ref="G45:L45"/>
    <mergeCell ref="O45:S45"/>
    <mergeCell ref="G46:L46"/>
    <mergeCell ref="O46:S46"/>
    <mergeCell ref="C47:C48"/>
    <mergeCell ref="D47:E47"/>
    <mergeCell ref="N47:O47"/>
    <mergeCell ref="F48:T48"/>
    <mergeCell ref="Q53:R53"/>
    <mergeCell ref="S53:T53"/>
    <mergeCell ref="G54:H54"/>
    <mergeCell ref="J54:K54"/>
    <mergeCell ref="M54:N54"/>
    <mergeCell ref="P54:Q54"/>
    <mergeCell ref="E53:F53"/>
    <mergeCell ref="G53:H53"/>
    <mergeCell ref="I53:J53"/>
    <mergeCell ref="K53:L53"/>
    <mergeCell ref="M53:N53"/>
    <mergeCell ref="O53:P53"/>
    <mergeCell ref="G55:H55"/>
    <mergeCell ref="J55:K55"/>
    <mergeCell ref="M55:N55"/>
    <mergeCell ref="P55:Q55"/>
    <mergeCell ref="S55:T55"/>
    <mergeCell ref="B56:E56"/>
    <mergeCell ref="P59:P60"/>
    <mergeCell ref="Q59:Q60"/>
    <mergeCell ref="R59:R60"/>
    <mergeCell ref="S59:S60"/>
    <mergeCell ref="B60:E60"/>
    <mergeCell ref="J59:J60"/>
    <mergeCell ref="K59:K60"/>
    <mergeCell ref="L59:L60"/>
    <mergeCell ref="M59:M60"/>
    <mergeCell ref="N59:N60"/>
    <mergeCell ref="O59:O60"/>
    <mergeCell ref="B59:E59"/>
    <mergeCell ref="C63:C64"/>
    <mergeCell ref="D63:E63"/>
    <mergeCell ref="N63:O63"/>
    <mergeCell ref="T59:T60"/>
    <mergeCell ref="D66:E66"/>
    <mergeCell ref="F66:L66"/>
    <mergeCell ref="O61:S61"/>
    <mergeCell ref="H57:H58"/>
    <mergeCell ref="I57:I58"/>
    <mergeCell ref="J57:J58"/>
    <mergeCell ref="B64:B65"/>
    <mergeCell ref="D64:E64"/>
    <mergeCell ref="F64:L64"/>
    <mergeCell ref="C65:C66"/>
    <mergeCell ref="N65:O65"/>
    <mergeCell ref="Q57:Q58"/>
    <mergeCell ref="R57:R58"/>
    <mergeCell ref="S57:S58"/>
    <mergeCell ref="T57:T58"/>
    <mergeCell ref="B58:E58"/>
    <mergeCell ref="K57:K58"/>
    <mergeCell ref="L57:L58"/>
    <mergeCell ref="M57:M58"/>
    <mergeCell ref="N57:N58"/>
    <mergeCell ref="O57:O58"/>
    <mergeCell ref="P57:P58"/>
    <mergeCell ref="B57:E57"/>
    <mergeCell ref="F57:F58"/>
    <mergeCell ref="G57:G58"/>
    <mergeCell ref="F59:F60"/>
    <mergeCell ref="G59:G60"/>
    <mergeCell ref="H59:H60"/>
    <mergeCell ref="I59:I60"/>
    <mergeCell ref="O62:S62"/>
  </mergeCells>
  <phoneticPr fontId="2"/>
  <dataValidations count="2">
    <dataValidation imeMode="on" allowBlank="1" showInputMessage="1" showErrorMessage="1" sqref="B1:B2 P2:T2 D2:N2 E13:E14 O1:O2 M3 E15:F18 P31:S34 N49:O49 E29:E30 E31:F34 P15:S18 E45:E46 M49:M50 E47:F50 I31:L33 G45:G47 E61:E62 N61:O65 E63:F66 P63:S66 G17:I18 M13:O17 G50:H50 M30:M34 O30 H31:H34 H47:L47 G65:L65 G30:G34 T13:T18 T29:T34 T61:T66 M61:M66 G61:L63 G13:G15 H15:L15 J17:L17 Q29:Q30 N31:O33 T45:T47 M45:O47 P47:S47 P49:T50"/>
    <dataValidation imeMode="off" allowBlank="1" showInputMessage="1" showErrorMessage="1" sqref="F9:T9 F59:T59 F25:T25 F27:T27 F41:T41 F43:T43 F57:T57 F11:T11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68"/>
  <sheetViews>
    <sheetView topLeftCell="A46" zoomScaleNormal="100" workbookViewId="0">
      <selection activeCell="B25" sqref="B25:E25"/>
    </sheetView>
  </sheetViews>
  <sheetFormatPr defaultColWidth="4.125" defaultRowHeight="18.75" customHeight="1"/>
  <cols>
    <col min="1" max="1" width="1.125" style="72" customWidth="1"/>
    <col min="2" max="2" width="7" style="72" customWidth="1"/>
    <col min="3" max="19" width="4.125" style="72" customWidth="1"/>
    <col min="20" max="20" width="6.25" style="72" customWidth="1"/>
    <col min="21" max="21" width="2.5" style="72" customWidth="1"/>
    <col min="22" max="16384" width="4.125" style="72"/>
  </cols>
  <sheetData>
    <row r="1" spans="2:22" ht="17.25">
      <c r="B1" s="201" t="s">
        <v>30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 t="s">
        <v>298</v>
      </c>
      <c r="P1" s="204"/>
      <c r="Q1" s="204"/>
      <c r="R1" s="204"/>
      <c r="S1" s="204"/>
      <c r="T1" s="204"/>
    </row>
    <row r="2" spans="2:22" ht="5.25" customHeigh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2:22" ht="14.25" customHeight="1">
      <c r="B3" s="1" t="s">
        <v>0</v>
      </c>
      <c r="C3" s="1" t="s">
        <v>297</v>
      </c>
      <c r="E3" s="1"/>
      <c r="F3" s="1"/>
      <c r="G3" s="1"/>
      <c r="H3" s="205" t="s">
        <v>1</v>
      </c>
      <c r="I3" s="205"/>
      <c r="J3" s="205" t="s">
        <v>2</v>
      </c>
      <c r="K3" s="205"/>
      <c r="L3" s="205"/>
      <c r="M3" s="206" t="s">
        <v>3</v>
      </c>
      <c r="N3" s="206"/>
      <c r="O3" s="207" t="s">
        <v>4</v>
      </c>
      <c r="P3" s="207"/>
      <c r="Q3" s="207"/>
      <c r="R3" s="207"/>
      <c r="S3" s="207"/>
      <c r="T3" s="2" t="s">
        <v>221</v>
      </c>
      <c r="U3" s="76"/>
    </row>
    <row r="4" spans="2:22" ht="10.5" customHeight="1">
      <c r="B4" s="1"/>
      <c r="C4" s="1"/>
      <c r="D4" s="1"/>
      <c r="E4" s="1"/>
    </row>
    <row r="5" spans="2:22" ht="14.25">
      <c r="B5" s="77" t="s">
        <v>299</v>
      </c>
      <c r="C5" s="78"/>
      <c r="D5" s="78"/>
      <c r="E5" s="185" t="s">
        <v>7</v>
      </c>
      <c r="F5" s="185"/>
      <c r="G5" s="182">
        <v>0.62777777777777777</v>
      </c>
      <c r="H5" s="182"/>
      <c r="I5" s="185" t="s">
        <v>8</v>
      </c>
      <c r="J5" s="185"/>
      <c r="K5" s="182">
        <v>0.69236111111111109</v>
      </c>
      <c r="L5" s="182"/>
      <c r="M5" s="183" t="s">
        <v>29</v>
      </c>
      <c r="N5" s="183"/>
      <c r="O5" s="184">
        <v>0</v>
      </c>
      <c r="P5" s="184"/>
      <c r="Q5" s="185" t="s">
        <v>9</v>
      </c>
      <c r="R5" s="185"/>
      <c r="S5" s="182">
        <f>K5-G5</f>
        <v>6.4583333333333326E-2</v>
      </c>
      <c r="T5" s="182"/>
    </row>
    <row r="6" spans="2:22" s="82" customFormat="1" ht="11.25">
      <c r="B6" s="79"/>
      <c r="C6" s="80"/>
      <c r="D6" s="80"/>
      <c r="E6" s="81"/>
      <c r="F6" s="81" t="s">
        <v>23</v>
      </c>
      <c r="G6" s="173" t="s">
        <v>409</v>
      </c>
      <c r="H6" s="173"/>
      <c r="I6" s="81" t="s">
        <v>24</v>
      </c>
      <c r="J6" s="173" t="s">
        <v>410</v>
      </c>
      <c r="K6" s="173"/>
      <c r="L6" s="81" t="s">
        <v>25</v>
      </c>
      <c r="M6" s="173" t="s">
        <v>192</v>
      </c>
      <c r="N6" s="173"/>
      <c r="O6" s="81" t="s">
        <v>26</v>
      </c>
      <c r="P6" s="173" t="s">
        <v>411</v>
      </c>
      <c r="Q6" s="173"/>
    </row>
    <row r="7" spans="2:22" s="82" customFormat="1" ht="11.25">
      <c r="B7" s="79"/>
      <c r="C7" s="80"/>
      <c r="D7" s="80"/>
      <c r="E7" s="83"/>
      <c r="F7" s="81" t="s">
        <v>154</v>
      </c>
      <c r="G7" s="173" t="s">
        <v>412</v>
      </c>
      <c r="H7" s="173"/>
      <c r="I7" s="81" t="s">
        <v>155</v>
      </c>
      <c r="J7" s="173" t="s">
        <v>413</v>
      </c>
      <c r="K7" s="173"/>
      <c r="L7" s="81" t="s">
        <v>27</v>
      </c>
      <c r="M7" s="173" t="s">
        <v>414</v>
      </c>
      <c r="N7" s="173"/>
      <c r="O7" s="81" t="s">
        <v>28</v>
      </c>
      <c r="P7" s="173" t="s">
        <v>415</v>
      </c>
      <c r="Q7" s="173"/>
      <c r="S7" s="174" t="s">
        <v>10</v>
      </c>
      <c r="T7" s="174"/>
      <c r="U7" s="3">
        <v>29</v>
      </c>
    </row>
    <row r="8" spans="2:22" ht="13.5" customHeight="1">
      <c r="B8" s="198" t="s">
        <v>11</v>
      </c>
      <c r="C8" s="199"/>
      <c r="D8" s="199"/>
      <c r="E8" s="200"/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5" t="s">
        <v>12</v>
      </c>
      <c r="U8" s="86"/>
    </row>
    <row r="9" spans="2:22" ht="17.25">
      <c r="B9" s="190" t="str">
        <f>IF(V9="","",VLOOKUP(V9,'3号'!$AP$13:$BE$107,2))</f>
        <v>松戸ＪＳＬ
グリーンレイズ</v>
      </c>
      <c r="C9" s="191"/>
      <c r="D9" s="191"/>
      <c r="E9" s="192"/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1</v>
      </c>
      <c r="M9" s="171"/>
      <c r="N9" s="171"/>
      <c r="O9" s="171"/>
      <c r="P9" s="171"/>
      <c r="Q9" s="171"/>
      <c r="R9" s="171"/>
      <c r="S9" s="171"/>
      <c r="T9" s="171">
        <f>IF(B9="","",SUM(F9:S9))</f>
        <v>1</v>
      </c>
      <c r="V9" s="87">
        <v>39</v>
      </c>
    </row>
    <row r="10" spans="2:22" s="82" customFormat="1" ht="11.25">
      <c r="B10" s="195" t="str">
        <f>IF(V9="","",VLOOKUP(V9,'3号'!$AP$13:$BE$107,13))</f>
        <v>(千　葉)</v>
      </c>
      <c r="C10" s="196"/>
      <c r="D10" s="196"/>
      <c r="E10" s="197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2" ht="17.25">
      <c r="B11" s="190" t="str">
        <f>IF(V11="","",VLOOKUP(V11,'3号'!$AP$13:$BE$107,2))</f>
        <v>徳倉パワーズソフト
ボールスポーツ少年団</v>
      </c>
      <c r="C11" s="191"/>
      <c r="D11" s="191"/>
      <c r="E11" s="192"/>
      <c r="F11" s="171">
        <v>0</v>
      </c>
      <c r="G11" s="171">
        <v>0</v>
      </c>
      <c r="H11" s="171">
        <v>0</v>
      </c>
      <c r="I11" s="171">
        <v>0</v>
      </c>
      <c r="J11" s="171">
        <v>2</v>
      </c>
      <c r="K11" s="171">
        <v>4</v>
      </c>
      <c r="L11" s="171" t="s">
        <v>138</v>
      </c>
      <c r="M11" s="171"/>
      <c r="N11" s="171"/>
      <c r="O11" s="171"/>
      <c r="P11" s="171"/>
      <c r="Q11" s="171"/>
      <c r="R11" s="171"/>
      <c r="S11" s="171"/>
      <c r="T11" s="171">
        <f>IF(B11="","",SUM(F11:S11))</f>
        <v>6</v>
      </c>
      <c r="V11" s="87">
        <v>37</v>
      </c>
    </row>
    <row r="12" spans="2:22" s="82" customFormat="1" ht="11.25" customHeight="1">
      <c r="B12" s="195" t="str">
        <f>IF(V11="","",VLOOKUP(V11,'3号'!$AP$13:$BE$107,13))</f>
        <v>(静　岡)</v>
      </c>
      <c r="C12" s="196"/>
      <c r="D12" s="196"/>
      <c r="E12" s="197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2" ht="14.25">
      <c r="B13" s="88" t="s">
        <v>13</v>
      </c>
      <c r="C13" s="88"/>
      <c r="D13" s="88"/>
      <c r="E13" s="93" t="s">
        <v>14</v>
      </c>
      <c r="F13" s="4" t="s">
        <v>139</v>
      </c>
      <c r="G13" s="175" t="s">
        <v>405</v>
      </c>
      <c r="H13" s="175"/>
      <c r="I13" s="175"/>
      <c r="J13" s="175"/>
      <c r="K13" s="175"/>
      <c r="L13" s="175"/>
      <c r="M13" s="6"/>
      <c r="N13" s="89" t="s">
        <v>15</v>
      </c>
      <c r="O13" s="177" t="s">
        <v>407</v>
      </c>
      <c r="P13" s="177"/>
      <c r="Q13" s="177"/>
      <c r="R13" s="177"/>
      <c r="S13" s="177"/>
      <c r="T13" s="6"/>
    </row>
    <row r="14" spans="2:22" ht="14.25">
      <c r="B14" s="90" t="s">
        <v>16</v>
      </c>
      <c r="C14" s="90"/>
      <c r="D14" s="95"/>
      <c r="E14" s="95" t="s">
        <v>17</v>
      </c>
      <c r="F14" s="8" t="s">
        <v>140</v>
      </c>
      <c r="G14" s="176" t="s">
        <v>406</v>
      </c>
      <c r="H14" s="176"/>
      <c r="I14" s="176"/>
      <c r="J14" s="176"/>
      <c r="K14" s="176"/>
      <c r="L14" s="176"/>
      <c r="M14" s="10"/>
      <c r="N14" s="10" t="s">
        <v>15</v>
      </c>
      <c r="O14" s="178" t="s">
        <v>408</v>
      </c>
      <c r="P14" s="178"/>
      <c r="Q14" s="178"/>
      <c r="R14" s="178"/>
      <c r="S14" s="178"/>
      <c r="T14" s="11"/>
    </row>
    <row r="15" spans="2:22" s="1" customFormat="1" ht="12">
      <c r="B15" s="90"/>
      <c r="C15" s="181" t="s">
        <v>14</v>
      </c>
      <c r="D15" s="179" t="s">
        <v>18</v>
      </c>
      <c r="E15" s="179"/>
      <c r="F15" s="95"/>
      <c r="G15" s="95"/>
      <c r="H15" s="95"/>
      <c r="I15" s="95"/>
      <c r="J15" s="95"/>
      <c r="K15" s="95"/>
      <c r="L15" s="95"/>
      <c r="M15" s="91"/>
      <c r="N15" s="179" t="s">
        <v>19</v>
      </c>
      <c r="O15" s="179"/>
      <c r="P15" s="95"/>
      <c r="Q15" s="91"/>
      <c r="R15" s="91"/>
      <c r="S15" s="91"/>
      <c r="T15" s="91"/>
    </row>
    <row r="16" spans="2:22" s="1" customFormat="1" ht="12">
      <c r="B16" s="180" t="s">
        <v>20</v>
      </c>
      <c r="C16" s="187"/>
      <c r="D16" s="186" t="s">
        <v>21</v>
      </c>
      <c r="E16" s="186"/>
      <c r="F16" s="188"/>
      <c r="G16" s="188"/>
      <c r="H16" s="188"/>
      <c r="I16" s="188"/>
      <c r="J16" s="188"/>
      <c r="K16" s="188"/>
      <c r="L16" s="188"/>
      <c r="M16" s="92"/>
      <c r="N16" s="92"/>
      <c r="O16" s="92"/>
      <c r="P16" s="92"/>
      <c r="Q16" s="92"/>
      <c r="R16" s="92"/>
      <c r="S16" s="92"/>
      <c r="T16" s="92"/>
    </row>
    <row r="17" spans="2:22" s="1" customFormat="1" ht="12">
      <c r="B17" s="180"/>
      <c r="C17" s="180" t="s">
        <v>17</v>
      </c>
      <c r="D17" s="95" t="s">
        <v>18</v>
      </c>
      <c r="E17" s="95"/>
      <c r="F17" s="95"/>
      <c r="G17" s="95"/>
      <c r="H17" s="95"/>
      <c r="I17" s="95"/>
      <c r="J17" s="95"/>
      <c r="K17" s="95"/>
      <c r="L17" s="95"/>
      <c r="M17" s="95"/>
      <c r="N17" s="179" t="s">
        <v>19</v>
      </c>
      <c r="O17" s="179"/>
      <c r="P17" s="95"/>
      <c r="Q17" s="95"/>
      <c r="R17" s="95"/>
      <c r="S17" s="95"/>
      <c r="T17" s="95"/>
    </row>
    <row r="18" spans="2:22" s="1" customFormat="1" ht="12">
      <c r="B18" s="90"/>
      <c r="C18" s="181"/>
      <c r="D18" s="179" t="s">
        <v>21</v>
      </c>
      <c r="E18" s="179"/>
      <c r="F18" s="95"/>
      <c r="G18" s="91"/>
      <c r="H18" s="91"/>
      <c r="I18" s="91"/>
      <c r="P18" s="91"/>
      <c r="Q18" s="91"/>
      <c r="R18" s="91"/>
      <c r="S18" s="91"/>
      <c r="T18" s="91"/>
    </row>
    <row r="19" spans="2:22" ht="14.25">
      <c r="B19" s="95" t="s">
        <v>22</v>
      </c>
      <c r="C19" s="95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2" ht="12" customHeight="1">
      <c r="B20" s="95"/>
      <c r="C20" s="9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2" ht="14.25">
      <c r="B21" s="77" t="str">
        <f>B5</f>
        <v>(2回戦）</v>
      </c>
      <c r="C21" s="78"/>
      <c r="D21" s="78"/>
      <c r="E21" s="185" t="s">
        <v>7</v>
      </c>
      <c r="F21" s="185"/>
      <c r="G21" s="182">
        <v>0.54652777777777783</v>
      </c>
      <c r="H21" s="182"/>
      <c r="I21" s="185" t="s">
        <v>8</v>
      </c>
      <c r="J21" s="185"/>
      <c r="K21" s="182">
        <v>0.60486111111111118</v>
      </c>
      <c r="L21" s="182"/>
      <c r="M21" s="183" t="s">
        <v>29</v>
      </c>
      <c r="N21" s="183"/>
      <c r="O21" s="184">
        <v>0</v>
      </c>
      <c r="P21" s="184"/>
      <c r="Q21" s="185" t="s">
        <v>9</v>
      </c>
      <c r="R21" s="185"/>
      <c r="S21" s="182">
        <f>K21-G21-O21</f>
        <v>5.8333333333333348E-2</v>
      </c>
      <c r="T21" s="182"/>
    </row>
    <row r="22" spans="2:22" s="82" customFormat="1" ht="11.25">
      <c r="B22" s="79"/>
      <c r="C22" s="80"/>
      <c r="D22" s="80"/>
      <c r="E22" s="81"/>
      <c r="F22" s="81" t="s">
        <v>23</v>
      </c>
      <c r="G22" s="173" t="s">
        <v>412</v>
      </c>
      <c r="H22" s="173"/>
      <c r="I22" s="81" t="s">
        <v>24</v>
      </c>
      <c r="J22" s="173" t="s">
        <v>413</v>
      </c>
      <c r="K22" s="173"/>
      <c r="L22" s="81" t="s">
        <v>25</v>
      </c>
      <c r="M22" s="173" t="s">
        <v>410</v>
      </c>
      <c r="N22" s="173"/>
      <c r="O22" s="81" t="s">
        <v>26</v>
      </c>
      <c r="P22" s="173" t="s">
        <v>192</v>
      </c>
      <c r="Q22" s="173"/>
    </row>
    <row r="23" spans="2:22" s="82" customFormat="1" ht="11.25">
      <c r="B23" s="79"/>
      <c r="C23" s="80"/>
      <c r="D23" s="80"/>
      <c r="E23" s="83"/>
      <c r="F23" s="81" t="s">
        <v>154</v>
      </c>
      <c r="G23" s="173" t="s">
        <v>411</v>
      </c>
      <c r="H23" s="173"/>
      <c r="I23" s="81" t="s">
        <v>155</v>
      </c>
      <c r="J23" s="173" t="s">
        <v>409</v>
      </c>
      <c r="K23" s="173"/>
      <c r="L23" s="81" t="s">
        <v>27</v>
      </c>
      <c r="M23" s="173" t="s">
        <v>421</v>
      </c>
      <c r="N23" s="173"/>
      <c r="O23" s="81" t="s">
        <v>28</v>
      </c>
      <c r="P23" s="173" t="s">
        <v>422</v>
      </c>
      <c r="Q23" s="173"/>
      <c r="S23" s="174" t="s">
        <v>10</v>
      </c>
      <c r="T23" s="174"/>
      <c r="U23" s="3">
        <v>30</v>
      </c>
    </row>
    <row r="24" spans="2:22" ht="13.5" customHeight="1">
      <c r="B24" s="198" t="s">
        <v>11</v>
      </c>
      <c r="C24" s="199"/>
      <c r="D24" s="199"/>
      <c r="E24" s="20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>
        <v>11</v>
      </c>
      <c r="Q24" s="84">
        <v>12</v>
      </c>
      <c r="R24" s="84">
        <v>13</v>
      </c>
      <c r="S24" s="84">
        <v>14</v>
      </c>
      <c r="T24" s="85" t="s">
        <v>12</v>
      </c>
      <c r="U24" s="86"/>
    </row>
    <row r="25" spans="2:22" ht="17.25">
      <c r="B25" s="190" t="str">
        <f>IF(V25="","",VLOOKUP(V25,'3号'!$AP$13:$BE$107,2))</f>
        <v>大軣ソフトボール
スポーツ少年団</v>
      </c>
      <c r="C25" s="191"/>
      <c r="D25" s="191"/>
      <c r="E25" s="192"/>
      <c r="F25" s="171">
        <v>1</v>
      </c>
      <c r="G25" s="171">
        <v>1</v>
      </c>
      <c r="H25" s="171">
        <v>0</v>
      </c>
      <c r="I25" s="171">
        <v>7</v>
      </c>
      <c r="J25" s="171">
        <v>0</v>
      </c>
      <c r="K25" s="171">
        <v>1</v>
      </c>
      <c r="L25" s="171">
        <v>0</v>
      </c>
      <c r="M25" s="171"/>
      <c r="N25" s="171"/>
      <c r="O25" s="171"/>
      <c r="P25" s="171"/>
      <c r="Q25" s="171"/>
      <c r="R25" s="171"/>
      <c r="S25" s="171"/>
      <c r="T25" s="171">
        <f>IF(B25="","",SUM(F25:S25))</f>
        <v>10</v>
      </c>
      <c r="V25" s="87">
        <v>40</v>
      </c>
    </row>
    <row r="26" spans="2:22" s="82" customFormat="1" ht="11.25">
      <c r="B26" s="195" t="str">
        <f>IF(V25="","",VLOOKUP(V25,'3号'!$AP$13:$BE$107,13))</f>
        <v>(鹿児島)</v>
      </c>
      <c r="C26" s="196"/>
      <c r="D26" s="196"/>
      <c r="E26" s="197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2:22" ht="17.25">
      <c r="B27" s="190" t="str">
        <f>IF(V27="","",VLOOKUP(V27,'3号'!$AP$13:$BE$107,2))</f>
        <v>竹の子スポーツ少年団</v>
      </c>
      <c r="C27" s="191"/>
      <c r="D27" s="191"/>
      <c r="E27" s="192"/>
      <c r="F27" s="171">
        <v>1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93">
        <v>1</v>
      </c>
      <c r="M27" s="171"/>
      <c r="N27" s="171"/>
      <c r="O27" s="171"/>
      <c r="P27" s="171"/>
      <c r="Q27" s="171"/>
      <c r="R27" s="171"/>
      <c r="S27" s="171"/>
      <c r="T27" s="171">
        <f>IF(B27="","",SUM(F27:S27))</f>
        <v>2</v>
      </c>
      <c r="V27" s="87">
        <v>42</v>
      </c>
    </row>
    <row r="28" spans="2:22" s="82" customFormat="1" ht="11.25" customHeight="1">
      <c r="B28" s="195" t="str">
        <f>IF(V27="","",VLOOKUP(V27,'3号'!$AP$13:$BE$107,13))</f>
        <v>(岩　手)</v>
      </c>
      <c r="C28" s="196"/>
      <c r="D28" s="196"/>
      <c r="E28" s="197"/>
      <c r="F28" s="172"/>
      <c r="G28" s="172"/>
      <c r="H28" s="172"/>
      <c r="I28" s="172"/>
      <c r="J28" s="172"/>
      <c r="K28" s="172"/>
      <c r="L28" s="194"/>
      <c r="M28" s="172"/>
      <c r="N28" s="172"/>
      <c r="O28" s="172"/>
      <c r="P28" s="172"/>
      <c r="Q28" s="172"/>
      <c r="R28" s="172"/>
      <c r="S28" s="172"/>
      <c r="T28" s="172"/>
    </row>
    <row r="29" spans="2:22" ht="14.25">
      <c r="B29" s="88" t="s">
        <v>13</v>
      </c>
      <c r="C29" s="88"/>
      <c r="D29" s="88"/>
      <c r="E29" s="93" t="s">
        <v>14</v>
      </c>
      <c r="F29" s="4" t="s">
        <v>140</v>
      </c>
      <c r="G29" s="175" t="s">
        <v>416</v>
      </c>
      <c r="H29" s="175"/>
      <c r="I29" s="175"/>
      <c r="J29" s="175"/>
      <c r="K29" s="175"/>
      <c r="L29" s="175"/>
      <c r="M29" s="6"/>
      <c r="N29" s="89" t="s">
        <v>15</v>
      </c>
      <c r="O29" s="177" t="s">
        <v>417</v>
      </c>
      <c r="P29" s="177"/>
      <c r="Q29" s="177"/>
      <c r="R29" s="177"/>
      <c r="S29" s="177"/>
      <c r="T29" s="6"/>
    </row>
    <row r="30" spans="2:22" ht="14.25">
      <c r="B30" s="90" t="s">
        <v>16</v>
      </c>
      <c r="C30" s="90"/>
      <c r="D30" s="95"/>
      <c r="E30" s="95" t="s">
        <v>17</v>
      </c>
      <c r="F30" s="8" t="s">
        <v>139</v>
      </c>
      <c r="G30" s="176" t="s">
        <v>418</v>
      </c>
      <c r="H30" s="176"/>
      <c r="I30" s="176"/>
      <c r="J30" s="176"/>
      <c r="K30" s="176"/>
      <c r="L30" s="176"/>
      <c r="M30" s="10"/>
      <c r="N30" s="10" t="s">
        <v>15</v>
      </c>
      <c r="O30" s="178" t="s">
        <v>419</v>
      </c>
      <c r="P30" s="178"/>
      <c r="Q30" s="178"/>
      <c r="R30" s="178"/>
      <c r="S30" s="178"/>
      <c r="T30" s="11"/>
    </row>
    <row r="31" spans="2:22" s="1" customFormat="1" ht="12">
      <c r="B31" s="90"/>
      <c r="C31" s="181" t="s">
        <v>14</v>
      </c>
      <c r="D31" s="179" t="s">
        <v>18</v>
      </c>
      <c r="E31" s="179"/>
      <c r="F31" s="91"/>
      <c r="G31" s="91"/>
      <c r="H31" s="91"/>
      <c r="I31" s="91"/>
      <c r="J31" s="91"/>
      <c r="K31" s="91"/>
      <c r="L31" s="91"/>
      <c r="M31" s="91"/>
      <c r="N31" s="179" t="s">
        <v>19</v>
      </c>
      <c r="O31" s="179"/>
      <c r="P31" s="95" t="s">
        <v>271</v>
      </c>
      <c r="Q31" s="91"/>
      <c r="R31" s="91"/>
      <c r="S31" s="91"/>
      <c r="T31" s="91"/>
    </row>
    <row r="32" spans="2:22" s="1" customFormat="1" ht="12">
      <c r="B32" s="180" t="s">
        <v>20</v>
      </c>
      <c r="C32" s="187"/>
      <c r="D32" s="186" t="s">
        <v>21</v>
      </c>
      <c r="E32" s="186"/>
      <c r="F32" s="93" t="s">
        <v>420</v>
      </c>
      <c r="G32" s="93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2:22" s="1" customFormat="1" ht="12">
      <c r="B33" s="180"/>
      <c r="C33" s="180" t="s">
        <v>17</v>
      </c>
      <c r="D33" s="95" t="s">
        <v>18</v>
      </c>
      <c r="E33" s="95"/>
      <c r="F33" s="95"/>
      <c r="G33" s="95"/>
      <c r="H33" s="95"/>
      <c r="I33" s="95"/>
      <c r="J33" s="95"/>
      <c r="K33" s="95"/>
      <c r="L33" s="95"/>
      <c r="M33" s="95"/>
      <c r="N33" s="179" t="s">
        <v>19</v>
      </c>
      <c r="O33" s="179"/>
      <c r="P33" s="95"/>
      <c r="Q33" s="95"/>
      <c r="R33" s="95"/>
      <c r="S33" s="95"/>
      <c r="T33" s="95"/>
    </row>
    <row r="34" spans="2:22" s="1" customFormat="1" ht="12">
      <c r="B34" s="90"/>
      <c r="C34" s="181"/>
      <c r="D34" s="179" t="s">
        <v>21</v>
      </c>
      <c r="E34" s="179"/>
      <c r="F34" s="91"/>
      <c r="G34" s="91"/>
      <c r="H34" s="91"/>
      <c r="M34" s="91"/>
      <c r="P34" s="91"/>
      <c r="Q34" s="91"/>
      <c r="R34" s="91"/>
      <c r="S34" s="91"/>
      <c r="T34" s="91"/>
    </row>
    <row r="35" spans="2:22" ht="14.25">
      <c r="B35" s="95" t="s">
        <v>22</v>
      </c>
      <c r="C35" s="95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2" ht="12" customHeight="1">
      <c r="B36" s="95"/>
      <c r="C36" s="9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2" ht="14.25">
      <c r="B37" s="77" t="str">
        <f>B21</f>
        <v>(2回戦）</v>
      </c>
      <c r="C37" s="78"/>
      <c r="D37" s="78"/>
      <c r="E37" s="185" t="s">
        <v>7</v>
      </c>
      <c r="F37" s="185"/>
      <c r="G37" s="182">
        <v>0.4597222222222222</v>
      </c>
      <c r="H37" s="182"/>
      <c r="I37" s="185" t="s">
        <v>8</v>
      </c>
      <c r="J37" s="185"/>
      <c r="K37" s="182">
        <v>0.52361111111111114</v>
      </c>
      <c r="L37" s="182"/>
      <c r="M37" s="183" t="s">
        <v>29</v>
      </c>
      <c r="N37" s="183"/>
      <c r="O37" s="184">
        <v>0</v>
      </c>
      <c r="P37" s="184"/>
      <c r="Q37" s="185" t="s">
        <v>9</v>
      </c>
      <c r="R37" s="185"/>
      <c r="S37" s="182">
        <f>K37-G37</f>
        <v>6.3888888888888939E-2</v>
      </c>
      <c r="T37" s="182"/>
    </row>
    <row r="38" spans="2:22" s="82" customFormat="1" ht="11.25">
      <c r="B38" s="79"/>
      <c r="C38" s="80"/>
      <c r="D38" s="80"/>
      <c r="E38" s="81"/>
      <c r="F38" s="81" t="s">
        <v>23</v>
      </c>
      <c r="G38" s="173" t="s">
        <v>411</v>
      </c>
      <c r="H38" s="173"/>
      <c r="I38" s="81" t="s">
        <v>24</v>
      </c>
      <c r="J38" s="173" t="s">
        <v>409</v>
      </c>
      <c r="K38" s="173"/>
      <c r="L38" s="81" t="s">
        <v>25</v>
      </c>
      <c r="M38" s="173" t="s">
        <v>413</v>
      </c>
      <c r="N38" s="173"/>
      <c r="O38" s="81" t="s">
        <v>26</v>
      </c>
      <c r="P38" s="173" t="s">
        <v>410</v>
      </c>
      <c r="Q38" s="173"/>
    </row>
    <row r="39" spans="2:22" s="82" customFormat="1" ht="11.25">
      <c r="B39" s="79"/>
      <c r="C39" s="80"/>
      <c r="D39" s="80"/>
      <c r="E39" s="83"/>
      <c r="F39" s="81" t="s">
        <v>154</v>
      </c>
      <c r="G39" s="173" t="s">
        <v>435</v>
      </c>
      <c r="H39" s="173"/>
      <c r="I39" s="81" t="s">
        <v>155</v>
      </c>
      <c r="J39" s="173" t="s">
        <v>428</v>
      </c>
      <c r="K39" s="173"/>
      <c r="L39" s="81" t="s">
        <v>27</v>
      </c>
      <c r="M39" s="173" t="s">
        <v>241</v>
      </c>
      <c r="N39" s="173"/>
      <c r="O39" s="81" t="s">
        <v>28</v>
      </c>
      <c r="P39" s="173" t="s">
        <v>415</v>
      </c>
      <c r="Q39" s="173"/>
      <c r="S39" s="174" t="s">
        <v>10</v>
      </c>
      <c r="T39" s="174"/>
      <c r="U39" s="3">
        <v>31</v>
      </c>
    </row>
    <row r="40" spans="2:22" ht="13.5" customHeight="1">
      <c r="B40" s="198" t="s">
        <v>11</v>
      </c>
      <c r="C40" s="199"/>
      <c r="D40" s="199"/>
      <c r="E40" s="200"/>
      <c r="F40" s="84">
        <v>1</v>
      </c>
      <c r="G40" s="84">
        <v>2</v>
      </c>
      <c r="H40" s="84">
        <v>3</v>
      </c>
      <c r="I40" s="84">
        <v>4</v>
      </c>
      <c r="J40" s="84">
        <v>5</v>
      </c>
      <c r="K40" s="84">
        <v>6</v>
      </c>
      <c r="L40" s="84">
        <v>7</v>
      </c>
      <c r="M40" s="84">
        <v>8</v>
      </c>
      <c r="N40" s="84">
        <v>9</v>
      </c>
      <c r="O40" s="84">
        <v>10</v>
      </c>
      <c r="P40" s="84">
        <v>11</v>
      </c>
      <c r="Q40" s="84">
        <v>12</v>
      </c>
      <c r="R40" s="84">
        <v>13</v>
      </c>
      <c r="S40" s="84">
        <v>14</v>
      </c>
      <c r="T40" s="85" t="s">
        <v>12</v>
      </c>
      <c r="U40" s="86"/>
    </row>
    <row r="41" spans="2:22" ht="17.25">
      <c r="B41" s="190" t="str">
        <f>IF(V41="","",VLOOKUP(V41,'3号'!$AP$13:$BE$107,2))</f>
        <v>野田スポーツ少年団</v>
      </c>
      <c r="C41" s="191"/>
      <c r="D41" s="191"/>
      <c r="E41" s="192"/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2</v>
      </c>
      <c r="L41" s="171">
        <v>0</v>
      </c>
      <c r="M41" s="171"/>
      <c r="N41" s="171"/>
      <c r="O41" s="171"/>
      <c r="P41" s="171"/>
      <c r="Q41" s="171"/>
      <c r="R41" s="171"/>
      <c r="S41" s="171"/>
      <c r="T41" s="171">
        <f>IF(B41="","",SUM(F41:S41))</f>
        <v>2</v>
      </c>
      <c r="V41" s="87">
        <v>43</v>
      </c>
    </row>
    <row r="42" spans="2:22" s="82" customFormat="1" ht="11.25">
      <c r="B42" s="195" t="str">
        <f>IF(V41="","",VLOOKUP(V41,'3号'!$AP$13:$BE$107,13))</f>
        <v>(福　島)</v>
      </c>
      <c r="C42" s="196"/>
      <c r="D42" s="196"/>
      <c r="E42" s="197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2:22" ht="17.25">
      <c r="B43" s="190" t="str">
        <f>IF(V43="","",VLOOKUP(V43,'3号'!$AP$13:$BE$107,2))</f>
        <v>北川クラブキッズ
スポーツ少年団</v>
      </c>
      <c r="C43" s="191"/>
      <c r="D43" s="191"/>
      <c r="E43" s="192"/>
      <c r="F43" s="171">
        <v>0</v>
      </c>
      <c r="G43" s="171">
        <v>0</v>
      </c>
      <c r="H43" s="171">
        <v>0</v>
      </c>
      <c r="I43" s="171">
        <v>2</v>
      </c>
      <c r="J43" s="171">
        <v>3</v>
      </c>
      <c r="K43" s="171">
        <v>0</v>
      </c>
      <c r="L43" s="193" t="s">
        <v>397</v>
      </c>
      <c r="M43" s="171"/>
      <c r="N43" s="171"/>
      <c r="O43" s="171"/>
      <c r="P43" s="171"/>
      <c r="Q43" s="171"/>
      <c r="R43" s="171"/>
      <c r="S43" s="171"/>
      <c r="T43" s="171">
        <f>IF(B43="","",SUM(F43:S43))</f>
        <v>5</v>
      </c>
      <c r="V43" s="87">
        <v>45</v>
      </c>
    </row>
    <row r="44" spans="2:22" s="82" customFormat="1" ht="11.25" customHeight="1">
      <c r="B44" s="195" t="str">
        <f>IF(V43="","",VLOOKUP(V43,'3号'!$AP$13:$BE$107,13))</f>
        <v>(宮　﨑)</v>
      </c>
      <c r="C44" s="196"/>
      <c r="D44" s="196"/>
      <c r="E44" s="197"/>
      <c r="F44" s="172"/>
      <c r="G44" s="172"/>
      <c r="H44" s="172"/>
      <c r="I44" s="172"/>
      <c r="J44" s="172"/>
      <c r="K44" s="172"/>
      <c r="L44" s="194"/>
      <c r="M44" s="172"/>
      <c r="N44" s="172"/>
      <c r="O44" s="172"/>
      <c r="P44" s="172"/>
      <c r="Q44" s="172"/>
      <c r="R44" s="172"/>
      <c r="S44" s="172"/>
      <c r="T44" s="172"/>
    </row>
    <row r="45" spans="2:22" ht="14.25">
      <c r="B45" s="88" t="s">
        <v>13</v>
      </c>
      <c r="C45" s="88"/>
      <c r="D45" s="88"/>
      <c r="E45" s="93" t="s">
        <v>14</v>
      </c>
      <c r="F45" s="4" t="s">
        <v>139</v>
      </c>
      <c r="G45" s="175" t="s">
        <v>424</v>
      </c>
      <c r="H45" s="175"/>
      <c r="I45" s="175"/>
      <c r="J45" s="175"/>
      <c r="K45" s="175"/>
      <c r="L45" s="175"/>
      <c r="M45" s="6"/>
      <c r="N45" s="89" t="s">
        <v>15</v>
      </c>
      <c r="O45" s="177" t="s">
        <v>425</v>
      </c>
      <c r="P45" s="177"/>
      <c r="Q45" s="177"/>
      <c r="R45" s="177"/>
      <c r="S45" s="177"/>
      <c r="T45" s="6"/>
    </row>
    <row r="46" spans="2:22" ht="14.25">
      <c r="B46" s="90" t="s">
        <v>16</v>
      </c>
      <c r="C46" s="90"/>
      <c r="D46" s="95"/>
      <c r="E46" s="95" t="s">
        <v>17</v>
      </c>
      <c r="F46" s="8" t="s">
        <v>140</v>
      </c>
      <c r="G46" s="211" t="s">
        <v>426</v>
      </c>
      <c r="H46" s="176"/>
      <c r="I46" s="176"/>
      <c r="J46" s="176"/>
      <c r="K46" s="176"/>
      <c r="L46" s="176"/>
      <c r="M46" s="10"/>
      <c r="N46" s="10" t="s">
        <v>15</v>
      </c>
      <c r="O46" s="178" t="s">
        <v>427</v>
      </c>
      <c r="P46" s="178"/>
      <c r="Q46" s="178"/>
      <c r="R46" s="178"/>
      <c r="S46" s="178"/>
      <c r="T46" s="11"/>
    </row>
    <row r="47" spans="2:22" s="1" customFormat="1" ht="12">
      <c r="B47" s="90"/>
      <c r="C47" s="181" t="s">
        <v>14</v>
      </c>
      <c r="D47" s="179" t="s">
        <v>18</v>
      </c>
      <c r="E47" s="179"/>
      <c r="F47" s="95" t="s">
        <v>423</v>
      </c>
      <c r="G47" s="95"/>
      <c r="H47" s="95"/>
      <c r="I47" s="95"/>
      <c r="J47" s="95"/>
      <c r="K47" s="95"/>
      <c r="L47" s="95"/>
      <c r="M47" s="95"/>
      <c r="N47" s="189" t="s">
        <v>19</v>
      </c>
      <c r="O47" s="189"/>
      <c r="P47" s="95"/>
      <c r="Q47" s="95"/>
      <c r="R47" s="95"/>
      <c r="S47" s="95"/>
      <c r="T47" s="95"/>
    </row>
    <row r="48" spans="2:22" s="1" customFormat="1" ht="12">
      <c r="B48" s="180" t="s">
        <v>20</v>
      </c>
      <c r="C48" s="187"/>
      <c r="D48" s="186" t="s">
        <v>21</v>
      </c>
      <c r="E48" s="186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</row>
    <row r="49" spans="2:22" s="1" customFormat="1" ht="12">
      <c r="B49" s="180"/>
      <c r="C49" s="180" t="s">
        <v>17</v>
      </c>
      <c r="D49" s="95" t="s">
        <v>18</v>
      </c>
      <c r="E49" s="95"/>
      <c r="F49" s="178"/>
      <c r="G49" s="178"/>
      <c r="H49" s="178"/>
      <c r="I49" s="178"/>
      <c r="J49" s="178"/>
      <c r="K49" s="178"/>
      <c r="L49" s="178"/>
      <c r="M49" s="95"/>
      <c r="N49" s="189" t="s">
        <v>19</v>
      </c>
      <c r="O49" s="189"/>
      <c r="P49" s="95"/>
      <c r="Q49" s="95"/>
      <c r="R49" s="95"/>
      <c r="S49" s="95"/>
      <c r="T49" s="95"/>
    </row>
    <row r="50" spans="2:22" s="1" customFormat="1" ht="12">
      <c r="B50" s="90"/>
      <c r="C50" s="181"/>
      <c r="D50" s="179" t="s">
        <v>21</v>
      </c>
      <c r="E50" s="179"/>
      <c r="F50" s="95" t="s">
        <v>429</v>
      </c>
      <c r="G50" s="95"/>
      <c r="H50" s="95"/>
      <c r="I50" s="115"/>
      <c r="J50" s="115"/>
      <c r="K50" s="115"/>
      <c r="L50" s="115"/>
      <c r="M50" s="95"/>
      <c r="N50" s="115"/>
      <c r="O50" s="115"/>
      <c r="P50" s="95"/>
      <c r="Q50" s="95"/>
      <c r="R50" s="95"/>
      <c r="S50" s="95"/>
      <c r="T50" s="95"/>
    </row>
    <row r="51" spans="2:22" ht="14.25">
      <c r="B51" s="95" t="s">
        <v>22</v>
      </c>
      <c r="C51" s="95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2" ht="12" customHeight="1">
      <c r="B52" s="95"/>
      <c r="C52" s="95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2" ht="14.25">
      <c r="B53" s="77" t="str">
        <f>B37</f>
        <v>(2回戦）</v>
      </c>
      <c r="C53" s="78"/>
      <c r="D53" s="78"/>
      <c r="E53" s="185" t="s">
        <v>7</v>
      </c>
      <c r="F53" s="185"/>
      <c r="G53" s="182">
        <v>0.3756944444444445</v>
      </c>
      <c r="H53" s="182"/>
      <c r="I53" s="185" t="s">
        <v>8</v>
      </c>
      <c r="J53" s="185"/>
      <c r="K53" s="182">
        <v>0.43194444444444446</v>
      </c>
      <c r="L53" s="182"/>
      <c r="M53" s="183" t="s">
        <v>29</v>
      </c>
      <c r="N53" s="183"/>
      <c r="O53" s="184">
        <v>0</v>
      </c>
      <c r="P53" s="184"/>
      <c r="Q53" s="185" t="s">
        <v>9</v>
      </c>
      <c r="R53" s="185"/>
      <c r="S53" s="182">
        <f>K53-G53</f>
        <v>5.6249999999999967E-2</v>
      </c>
      <c r="T53" s="182"/>
    </row>
    <row r="54" spans="2:22" s="82" customFormat="1" ht="11.25">
      <c r="B54" s="79"/>
      <c r="E54" s="81"/>
      <c r="F54" s="81" t="s">
        <v>23</v>
      </c>
      <c r="G54" s="173" t="s">
        <v>435</v>
      </c>
      <c r="H54" s="173"/>
      <c r="I54" s="81" t="s">
        <v>24</v>
      </c>
      <c r="J54" s="173" t="s">
        <v>428</v>
      </c>
      <c r="K54" s="173"/>
      <c r="L54" s="81" t="s">
        <v>25</v>
      </c>
      <c r="M54" s="173" t="s">
        <v>409</v>
      </c>
      <c r="N54" s="173"/>
      <c r="O54" s="81" t="s">
        <v>26</v>
      </c>
      <c r="P54" s="173" t="s">
        <v>413</v>
      </c>
      <c r="Q54" s="173"/>
    </row>
    <row r="55" spans="2:22" s="82" customFormat="1" ht="11.25">
      <c r="B55" s="79"/>
      <c r="C55" s="80"/>
      <c r="D55" s="80"/>
      <c r="E55" s="83"/>
      <c r="F55" s="81" t="s">
        <v>154</v>
      </c>
      <c r="G55" s="173" t="s">
        <v>410</v>
      </c>
      <c r="H55" s="173"/>
      <c r="I55" s="81" t="s">
        <v>155</v>
      </c>
      <c r="J55" s="173" t="s">
        <v>411</v>
      </c>
      <c r="K55" s="173"/>
      <c r="L55" s="81" t="s">
        <v>27</v>
      </c>
      <c r="M55" s="173" t="s">
        <v>269</v>
      </c>
      <c r="N55" s="173"/>
      <c r="O55" s="81" t="s">
        <v>28</v>
      </c>
      <c r="P55" s="173" t="s">
        <v>422</v>
      </c>
      <c r="Q55" s="173"/>
      <c r="S55" s="174" t="s">
        <v>10</v>
      </c>
      <c r="T55" s="174"/>
      <c r="U55" s="3">
        <v>32</v>
      </c>
    </row>
    <row r="56" spans="2:22" ht="13.5" customHeight="1">
      <c r="B56" s="198" t="s">
        <v>11</v>
      </c>
      <c r="C56" s="199"/>
      <c r="D56" s="199"/>
      <c r="E56" s="200"/>
      <c r="F56" s="84">
        <v>1</v>
      </c>
      <c r="G56" s="84">
        <v>2</v>
      </c>
      <c r="H56" s="84">
        <v>3</v>
      </c>
      <c r="I56" s="84">
        <v>4</v>
      </c>
      <c r="J56" s="84">
        <v>5</v>
      </c>
      <c r="K56" s="84">
        <v>6</v>
      </c>
      <c r="L56" s="84">
        <v>7</v>
      </c>
      <c r="M56" s="84">
        <v>8</v>
      </c>
      <c r="N56" s="84">
        <v>9</v>
      </c>
      <c r="O56" s="84">
        <v>10</v>
      </c>
      <c r="P56" s="84">
        <v>11</v>
      </c>
      <c r="Q56" s="84">
        <v>12</v>
      </c>
      <c r="R56" s="84">
        <v>13</v>
      </c>
      <c r="S56" s="84">
        <v>14</v>
      </c>
      <c r="T56" s="85" t="s">
        <v>12</v>
      </c>
      <c r="U56" s="86"/>
    </row>
    <row r="57" spans="2:22" ht="17.25">
      <c r="B57" s="190" t="str">
        <f>IF(V57="","",VLOOKUP(V57,'3号'!$AP$13:$BE$107,2))</f>
        <v>明野北ソフト
ボールクラブ</v>
      </c>
      <c r="C57" s="191"/>
      <c r="D57" s="191"/>
      <c r="E57" s="192"/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2</v>
      </c>
      <c r="L57" s="171">
        <v>0</v>
      </c>
      <c r="M57" s="171"/>
      <c r="N57" s="171"/>
      <c r="O57" s="171"/>
      <c r="P57" s="171"/>
      <c r="Q57" s="171"/>
      <c r="R57" s="171"/>
      <c r="S57" s="171"/>
      <c r="T57" s="171">
        <f>IF(B57="","",SUM(F57:S57))</f>
        <v>2</v>
      </c>
      <c r="V57" s="87">
        <v>48</v>
      </c>
    </row>
    <row r="58" spans="2:22" s="82" customFormat="1" ht="11.25">
      <c r="B58" s="195" t="str">
        <f>IF(V57="","",VLOOKUP(V57,'3号'!$AP$13:$BE$107,13))</f>
        <v>(大　分)</v>
      </c>
      <c r="C58" s="196"/>
      <c r="D58" s="196"/>
      <c r="E58" s="197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2:22" ht="17.25">
      <c r="B59" s="190" t="str">
        <f>IF(V59="","",VLOOKUP(V59,'3号'!$AP$13:$BE$107,2))</f>
        <v>姫路イーグレット</v>
      </c>
      <c r="C59" s="191"/>
      <c r="D59" s="191"/>
      <c r="E59" s="192"/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1</v>
      </c>
      <c r="M59" s="171"/>
      <c r="N59" s="171"/>
      <c r="O59" s="171"/>
      <c r="P59" s="171"/>
      <c r="Q59" s="171"/>
      <c r="R59" s="171"/>
      <c r="S59" s="171"/>
      <c r="T59" s="171">
        <f>IF(B59="","",SUM(F59:S59))</f>
        <v>1</v>
      </c>
      <c r="V59" s="87">
        <v>46</v>
      </c>
    </row>
    <row r="60" spans="2:22" s="82" customFormat="1" ht="11.25" customHeight="1">
      <c r="B60" s="195" t="str">
        <f>IF(V59="","",VLOOKUP(V59,'3号'!$AP$13:$BE$107,13))</f>
        <v>(兵　庫)</v>
      </c>
      <c r="C60" s="196"/>
      <c r="D60" s="196"/>
      <c r="E60" s="197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2:22" ht="14.25">
      <c r="B61" s="88" t="s">
        <v>13</v>
      </c>
      <c r="C61" s="88"/>
      <c r="D61" s="88"/>
      <c r="E61" s="93" t="s">
        <v>14</v>
      </c>
      <c r="F61" s="4" t="s">
        <v>140</v>
      </c>
      <c r="G61" s="94" t="s">
        <v>431</v>
      </c>
      <c r="H61" s="94"/>
      <c r="I61" s="94"/>
      <c r="J61" s="94"/>
      <c r="K61" s="94"/>
      <c r="L61" s="94"/>
      <c r="M61" s="6"/>
      <c r="N61" s="89" t="s">
        <v>15</v>
      </c>
      <c r="O61" s="177" t="s">
        <v>433</v>
      </c>
      <c r="P61" s="177"/>
      <c r="Q61" s="177"/>
      <c r="R61" s="177"/>
      <c r="S61" s="177"/>
      <c r="T61" s="6"/>
    </row>
    <row r="62" spans="2:22" ht="14.25">
      <c r="B62" s="90" t="s">
        <v>16</v>
      </c>
      <c r="C62" s="90"/>
      <c r="D62" s="95"/>
      <c r="E62" s="95" t="s">
        <v>17</v>
      </c>
      <c r="F62" s="8" t="s">
        <v>139</v>
      </c>
      <c r="G62" s="95" t="s">
        <v>432</v>
      </c>
      <c r="H62" s="95"/>
      <c r="I62" s="95"/>
      <c r="J62" s="95"/>
      <c r="K62" s="95"/>
      <c r="L62" s="95"/>
      <c r="M62" s="10"/>
      <c r="N62" s="10" t="s">
        <v>15</v>
      </c>
      <c r="O62" s="178" t="s">
        <v>434</v>
      </c>
      <c r="P62" s="178"/>
      <c r="Q62" s="178"/>
      <c r="R62" s="178"/>
      <c r="S62" s="178"/>
      <c r="T62" s="11"/>
    </row>
    <row r="63" spans="2:22" s="1" customFormat="1" ht="12">
      <c r="B63" s="90"/>
      <c r="C63" s="181" t="s">
        <v>14</v>
      </c>
      <c r="D63" s="179" t="s">
        <v>18</v>
      </c>
      <c r="E63" s="179"/>
      <c r="F63" s="91"/>
      <c r="G63" s="91"/>
      <c r="H63" s="91"/>
      <c r="I63" s="91"/>
      <c r="J63" s="91"/>
      <c r="K63" s="91"/>
      <c r="L63" s="91"/>
      <c r="M63" s="91"/>
      <c r="N63" s="179" t="s">
        <v>19</v>
      </c>
      <c r="O63" s="179"/>
      <c r="P63" s="95"/>
      <c r="Q63" s="91"/>
      <c r="R63" s="91"/>
      <c r="S63" s="91"/>
      <c r="T63" s="91"/>
    </row>
    <row r="64" spans="2:22" s="1" customFormat="1" ht="12">
      <c r="B64" s="180" t="s">
        <v>20</v>
      </c>
      <c r="C64" s="187"/>
      <c r="D64" s="186" t="s">
        <v>21</v>
      </c>
      <c r="E64" s="186"/>
      <c r="F64" s="188"/>
      <c r="G64" s="188"/>
      <c r="H64" s="188"/>
      <c r="I64" s="188"/>
      <c r="J64" s="188"/>
      <c r="K64" s="188"/>
      <c r="L64" s="188"/>
      <c r="M64" s="92"/>
      <c r="N64" s="92"/>
      <c r="O64" s="92"/>
      <c r="P64" s="92"/>
      <c r="Q64" s="92"/>
      <c r="R64" s="92"/>
      <c r="S64" s="92"/>
      <c r="T64" s="92"/>
    </row>
    <row r="65" spans="2:20" s="1" customFormat="1" ht="12">
      <c r="B65" s="180"/>
      <c r="C65" s="180" t="s">
        <v>17</v>
      </c>
      <c r="D65" s="95" t="s">
        <v>18</v>
      </c>
      <c r="E65" s="95"/>
      <c r="F65" s="95"/>
      <c r="G65" s="95"/>
      <c r="H65" s="95"/>
      <c r="I65" s="95"/>
      <c r="J65" s="95"/>
      <c r="K65" s="95"/>
      <c r="L65" s="95"/>
      <c r="M65" s="95"/>
      <c r="N65" s="179" t="s">
        <v>19</v>
      </c>
      <c r="O65" s="179"/>
      <c r="P65" s="95"/>
      <c r="Q65" s="95"/>
      <c r="R65" s="95"/>
      <c r="S65" s="95"/>
      <c r="T65" s="95"/>
    </row>
    <row r="66" spans="2:20" s="1" customFormat="1" ht="12">
      <c r="B66" s="90"/>
      <c r="C66" s="181"/>
      <c r="D66" s="179" t="s">
        <v>21</v>
      </c>
      <c r="E66" s="179"/>
      <c r="F66" s="189" t="s">
        <v>430</v>
      </c>
      <c r="G66" s="189"/>
      <c r="H66" s="189"/>
      <c r="I66" s="189"/>
      <c r="J66" s="189"/>
      <c r="K66" s="189"/>
      <c r="L66" s="189"/>
      <c r="M66" s="91"/>
      <c r="P66" s="91"/>
      <c r="Q66" s="91"/>
      <c r="R66" s="91"/>
      <c r="S66" s="91"/>
      <c r="T66" s="91"/>
    </row>
    <row r="67" spans="2:20" ht="14.25">
      <c r="B67" s="95" t="s">
        <v>22</v>
      </c>
      <c r="C67" s="95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95"/>
      <c r="C68" s="95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mergeCells count="265">
    <mergeCell ref="B1:N1"/>
    <mergeCell ref="O1:T1"/>
    <mergeCell ref="H3:I3"/>
    <mergeCell ref="J3:L3"/>
    <mergeCell ref="M3:N3"/>
    <mergeCell ref="O3:S3"/>
    <mergeCell ref="G7:H7"/>
    <mergeCell ref="J7:K7"/>
    <mergeCell ref="M7:N7"/>
    <mergeCell ref="P7:Q7"/>
    <mergeCell ref="S7:T7"/>
    <mergeCell ref="B8:E8"/>
    <mergeCell ref="Q5:R5"/>
    <mergeCell ref="S5:T5"/>
    <mergeCell ref="G6:H6"/>
    <mergeCell ref="J6:K6"/>
    <mergeCell ref="M6:N6"/>
    <mergeCell ref="P6:Q6"/>
    <mergeCell ref="E5:F5"/>
    <mergeCell ref="G5:H5"/>
    <mergeCell ref="I5:J5"/>
    <mergeCell ref="K5:L5"/>
    <mergeCell ref="M5:N5"/>
    <mergeCell ref="O5:P5"/>
    <mergeCell ref="Q9:Q10"/>
    <mergeCell ref="R9:R10"/>
    <mergeCell ref="S9:S10"/>
    <mergeCell ref="T9:T10"/>
    <mergeCell ref="B10:E10"/>
    <mergeCell ref="B11:E11"/>
    <mergeCell ref="F11:F12"/>
    <mergeCell ref="G11:G12"/>
    <mergeCell ref="H11:H12"/>
    <mergeCell ref="I11:I12"/>
    <mergeCell ref="K9:K10"/>
    <mergeCell ref="L9:L10"/>
    <mergeCell ref="M9:M10"/>
    <mergeCell ref="N9:N10"/>
    <mergeCell ref="O9:O10"/>
    <mergeCell ref="P9:P10"/>
    <mergeCell ref="B9:E9"/>
    <mergeCell ref="F9:F10"/>
    <mergeCell ref="G9:G10"/>
    <mergeCell ref="H9:H10"/>
    <mergeCell ref="I9:I10"/>
    <mergeCell ref="J9:J10"/>
    <mergeCell ref="P11:P12"/>
    <mergeCell ref="Q11:Q12"/>
    <mergeCell ref="R11:R12"/>
    <mergeCell ref="S11:S12"/>
    <mergeCell ref="T11:T12"/>
    <mergeCell ref="B12:E12"/>
    <mergeCell ref="J11:J12"/>
    <mergeCell ref="K11:K12"/>
    <mergeCell ref="L11:L12"/>
    <mergeCell ref="M11:M12"/>
    <mergeCell ref="N11:N12"/>
    <mergeCell ref="O11:O12"/>
    <mergeCell ref="B16:B17"/>
    <mergeCell ref="D16:E16"/>
    <mergeCell ref="F16:L16"/>
    <mergeCell ref="C17:C18"/>
    <mergeCell ref="N17:O17"/>
    <mergeCell ref="D18:E18"/>
    <mergeCell ref="G13:L13"/>
    <mergeCell ref="O13:S13"/>
    <mergeCell ref="G14:L14"/>
    <mergeCell ref="O14:S14"/>
    <mergeCell ref="C15:C16"/>
    <mergeCell ref="D15:E15"/>
    <mergeCell ref="N15:O15"/>
    <mergeCell ref="G23:H23"/>
    <mergeCell ref="J23:K23"/>
    <mergeCell ref="M23:N23"/>
    <mergeCell ref="P23:Q23"/>
    <mergeCell ref="S23:T23"/>
    <mergeCell ref="B24:E24"/>
    <mergeCell ref="Q21:R21"/>
    <mergeCell ref="S21:T21"/>
    <mergeCell ref="G22:H22"/>
    <mergeCell ref="J22:K22"/>
    <mergeCell ref="M22:N22"/>
    <mergeCell ref="P22:Q22"/>
    <mergeCell ref="E21:F21"/>
    <mergeCell ref="G21:H21"/>
    <mergeCell ref="I21:J21"/>
    <mergeCell ref="K21:L21"/>
    <mergeCell ref="M21:N21"/>
    <mergeCell ref="O21:P21"/>
    <mergeCell ref="Q25:Q26"/>
    <mergeCell ref="R25:R26"/>
    <mergeCell ref="S25:S26"/>
    <mergeCell ref="T25:T26"/>
    <mergeCell ref="B26:E26"/>
    <mergeCell ref="B27:E27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B25:E25"/>
    <mergeCell ref="F25:F26"/>
    <mergeCell ref="G25:G26"/>
    <mergeCell ref="H25:H26"/>
    <mergeCell ref="I25:I26"/>
    <mergeCell ref="J25:J26"/>
    <mergeCell ref="P27:P28"/>
    <mergeCell ref="Q27:Q28"/>
    <mergeCell ref="R27:R28"/>
    <mergeCell ref="S27:S28"/>
    <mergeCell ref="T27:T28"/>
    <mergeCell ref="B28:E28"/>
    <mergeCell ref="J27:J28"/>
    <mergeCell ref="K27:K28"/>
    <mergeCell ref="L27:L28"/>
    <mergeCell ref="M27:M28"/>
    <mergeCell ref="N27:N28"/>
    <mergeCell ref="O27:O28"/>
    <mergeCell ref="G30:L30"/>
    <mergeCell ref="C31:C32"/>
    <mergeCell ref="D31:E31"/>
    <mergeCell ref="N31:O31"/>
    <mergeCell ref="B32:B33"/>
    <mergeCell ref="D32:E32"/>
    <mergeCell ref="C33:C34"/>
    <mergeCell ref="N33:O33"/>
    <mergeCell ref="D34:E34"/>
    <mergeCell ref="G39:H39"/>
    <mergeCell ref="J39:K39"/>
    <mergeCell ref="M39:N39"/>
    <mergeCell ref="P39:Q39"/>
    <mergeCell ref="S39:T39"/>
    <mergeCell ref="B40:E40"/>
    <mergeCell ref="Q37:R37"/>
    <mergeCell ref="S37:T37"/>
    <mergeCell ref="G38:H38"/>
    <mergeCell ref="J38:K38"/>
    <mergeCell ref="M38:N38"/>
    <mergeCell ref="P38:Q38"/>
    <mergeCell ref="E37:F37"/>
    <mergeCell ref="G37:H37"/>
    <mergeCell ref="I37:J37"/>
    <mergeCell ref="K37:L37"/>
    <mergeCell ref="M37:N37"/>
    <mergeCell ref="O37:P37"/>
    <mergeCell ref="Q41:Q42"/>
    <mergeCell ref="R41:R42"/>
    <mergeCell ref="S41:S42"/>
    <mergeCell ref="T41:T42"/>
    <mergeCell ref="B42:E42"/>
    <mergeCell ref="B43:E43"/>
    <mergeCell ref="F43:F44"/>
    <mergeCell ref="G43:G44"/>
    <mergeCell ref="H43:H44"/>
    <mergeCell ref="I43:I44"/>
    <mergeCell ref="K41:K42"/>
    <mergeCell ref="L41:L42"/>
    <mergeCell ref="M41:M42"/>
    <mergeCell ref="N41:N42"/>
    <mergeCell ref="O41:O42"/>
    <mergeCell ref="P41:P42"/>
    <mergeCell ref="B41:E41"/>
    <mergeCell ref="F41:F42"/>
    <mergeCell ref="G41:G42"/>
    <mergeCell ref="H41:H42"/>
    <mergeCell ref="I41:I42"/>
    <mergeCell ref="J41:J42"/>
    <mergeCell ref="P43:P44"/>
    <mergeCell ref="Q43:Q44"/>
    <mergeCell ref="R43:R44"/>
    <mergeCell ref="S43:S44"/>
    <mergeCell ref="T43:T44"/>
    <mergeCell ref="B44:E44"/>
    <mergeCell ref="J43:J44"/>
    <mergeCell ref="K43:K44"/>
    <mergeCell ref="L43:L44"/>
    <mergeCell ref="M43:M44"/>
    <mergeCell ref="N43:N44"/>
    <mergeCell ref="O43:O44"/>
    <mergeCell ref="B48:B49"/>
    <mergeCell ref="D48:E48"/>
    <mergeCell ref="F48:T48"/>
    <mergeCell ref="C49:C50"/>
    <mergeCell ref="F49:L49"/>
    <mergeCell ref="N49:O49"/>
    <mergeCell ref="D50:E50"/>
    <mergeCell ref="G45:L45"/>
    <mergeCell ref="O45:S45"/>
    <mergeCell ref="G46:L46"/>
    <mergeCell ref="O46:S46"/>
    <mergeCell ref="C47:C48"/>
    <mergeCell ref="D47:E47"/>
    <mergeCell ref="N47:O47"/>
    <mergeCell ref="G54:H54"/>
    <mergeCell ref="J54:K54"/>
    <mergeCell ref="M54:N54"/>
    <mergeCell ref="P54:Q54"/>
    <mergeCell ref="E53:F53"/>
    <mergeCell ref="G53:H53"/>
    <mergeCell ref="I53:J53"/>
    <mergeCell ref="K53:L53"/>
    <mergeCell ref="M53:N53"/>
    <mergeCell ref="O53:P53"/>
    <mergeCell ref="T59:T60"/>
    <mergeCell ref="B60:E60"/>
    <mergeCell ref="J59:J60"/>
    <mergeCell ref="K59:K60"/>
    <mergeCell ref="L59:L60"/>
    <mergeCell ref="M59:M60"/>
    <mergeCell ref="N59:N60"/>
    <mergeCell ref="O59:O60"/>
    <mergeCell ref="Q57:Q58"/>
    <mergeCell ref="R57:R58"/>
    <mergeCell ref="S57:S58"/>
    <mergeCell ref="T57:T58"/>
    <mergeCell ref="B58:E58"/>
    <mergeCell ref="B59:E59"/>
    <mergeCell ref="F59:F60"/>
    <mergeCell ref="G59:G60"/>
    <mergeCell ref="H59:H60"/>
    <mergeCell ref="I59:I60"/>
    <mergeCell ref="K57:K58"/>
    <mergeCell ref="L57:L58"/>
    <mergeCell ref="M57:M58"/>
    <mergeCell ref="N57:N58"/>
    <mergeCell ref="O57:O58"/>
    <mergeCell ref="P57:P58"/>
    <mergeCell ref="F64:L64"/>
    <mergeCell ref="C65:C66"/>
    <mergeCell ref="N65:O65"/>
    <mergeCell ref="P59:P60"/>
    <mergeCell ref="Q59:Q60"/>
    <mergeCell ref="R59:R60"/>
    <mergeCell ref="S59:S60"/>
    <mergeCell ref="D66:E66"/>
    <mergeCell ref="F66:L66"/>
    <mergeCell ref="G29:L29"/>
    <mergeCell ref="O29:S29"/>
    <mergeCell ref="O30:S30"/>
    <mergeCell ref="O61:S61"/>
    <mergeCell ref="O62:S62"/>
    <mergeCell ref="C63:C64"/>
    <mergeCell ref="D63:E63"/>
    <mergeCell ref="N63:O63"/>
    <mergeCell ref="B57:E57"/>
    <mergeCell ref="F57:F58"/>
    <mergeCell ref="G57:G58"/>
    <mergeCell ref="H57:H58"/>
    <mergeCell ref="I57:I58"/>
    <mergeCell ref="J57:J58"/>
    <mergeCell ref="G55:H55"/>
    <mergeCell ref="J55:K55"/>
    <mergeCell ref="M55:N55"/>
    <mergeCell ref="P55:Q55"/>
    <mergeCell ref="S55:T55"/>
    <mergeCell ref="B56:E56"/>
    <mergeCell ref="Q53:R53"/>
    <mergeCell ref="S53:T53"/>
    <mergeCell ref="B64:B65"/>
    <mergeCell ref="D64:E64"/>
  </mergeCells>
  <phoneticPr fontId="2"/>
  <dataValidations count="2">
    <dataValidation imeMode="off" allowBlank="1" showInputMessage="1" showErrorMessage="1" sqref="F9:T9 F59:T59 F25:T25 F27:T27 F41:T41 F43:T43 F57:T57 F11:T11"/>
    <dataValidation imeMode="on" allowBlank="1" showInputMessage="1" showErrorMessage="1" sqref="B1:B2 P2:T2 D2:N2 E13:E14 O1:O2 M3 E15:F18 P31:S34 N49:O49 E29:E30 E31:F34 P15:S18 E45:E46 M49:M50 E47:F50 I31:L33 G45:G47 E61:E62 N61:O65 E63:F66 P63:S66 G17:I18 M13:O17 G50:H50 M45:O47 G29:G34 H31:H34 H47:L47 G65:L65 T29:T34 T13:T18 P47:S47 T61:T66 M61:M66 G61:L63 G13:G15 H15:L15 J17:L17 P49:T50 N31:O33 T45:T47 M31:M34 M29:O30"/>
  </dataValidations>
  <pageMargins left="0.59055118110236227" right="0.14000000000000001" top="0.49" bottom="0.26" header="0.26" footer="0.19"/>
  <pageSetup paperSize="9" scale="95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3号</vt:lpstr>
      <vt:lpstr>４号(A)</vt:lpstr>
      <vt:lpstr>４号(D)</vt:lpstr>
      <vt:lpstr>４号(C)</vt:lpstr>
      <vt:lpstr>４号(B)</vt:lpstr>
      <vt:lpstr>４号(D) (2)</vt:lpstr>
      <vt:lpstr>４号(B) (2)</vt:lpstr>
      <vt:lpstr>４号(A) (2)</vt:lpstr>
      <vt:lpstr>４号(C) (2)</vt:lpstr>
      <vt:lpstr>４号(B)(C) (3)</vt:lpstr>
      <vt:lpstr>４号(A)(D) (3)</vt:lpstr>
      <vt:lpstr>４号(準々）</vt:lpstr>
      <vt:lpstr>４号(準決・決勝）</vt:lpstr>
      <vt:lpstr>'3号'!Print_Area</vt:lpstr>
      <vt:lpstr>'４号(A)'!Print_Area</vt:lpstr>
      <vt:lpstr>'４号(A) (2)'!Print_Area</vt:lpstr>
      <vt:lpstr>'４号(A)(D) (3)'!Print_Area</vt:lpstr>
      <vt:lpstr>'４号(B)'!Print_Area</vt:lpstr>
      <vt:lpstr>'４号(B) (2)'!Print_Area</vt:lpstr>
      <vt:lpstr>'４号(B)(C) (3)'!Print_Area</vt:lpstr>
      <vt:lpstr>'４号(C)'!Print_Area</vt:lpstr>
      <vt:lpstr>'４号(C) (2)'!Print_Area</vt:lpstr>
      <vt:lpstr>'４号(D)'!Print_Area</vt:lpstr>
      <vt:lpstr>'４号(D) (2)'!Print_Area</vt:lpstr>
      <vt:lpstr>'４号(準決・決勝）'!Print_Area</vt:lpstr>
      <vt:lpstr>'４号(準々）'!Print_Area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総務企画係</dc:creator>
  <cp:lastModifiedBy>M.MASUDA</cp:lastModifiedBy>
  <cp:lastPrinted>2013-08-09T07:27:18Z</cp:lastPrinted>
  <dcterms:created xsi:type="dcterms:W3CDTF">2013-08-08T06:16:03Z</dcterms:created>
  <dcterms:modified xsi:type="dcterms:W3CDTF">2013-08-12T23:49:26Z</dcterms:modified>
</cp:coreProperties>
</file>