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60" windowHeight="8460" firstSheet="3" activeTab="8"/>
  </bookViews>
  <sheets>
    <sheet name="配置表１" sheetId="1" r:id="rId1"/>
    <sheet name="配置表２" sheetId="2" r:id="rId2"/>
    <sheet name="配置表3" sheetId="3" r:id="rId3"/>
    <sheet name="配置表４" sheetId="4" r:id="rId4"/>
    <sheet name="記録・放送" sheetId="5" r:id="rId5"/>
    <sheet name="チーム" sheetId="6" r:id="rId6"/>
    <sheet name="トーナメント表" sheetId="7" r:id="rId7"/>
    <sheet name="トーナメント番号" sheetId="8" r:id="rId8"/>
    <sheet name="試合番号入りトーナメント" sheetId="9" r:id="rId9"/>
    <sheet name="変更表" sheetId="10" r:id="rId10"/>
    <sheet name="チェック表" sheetId="11" r:id="rId11"/>
  </sheets>
  <definedNames>
    <definedName name="_xlnm.Print_Area" localSheetId="5">'チーム'!$K$1:$N$48</definedName>
    <definedName name="_xlnm.Print_Area" localSheetId="10">'チェック表'!$B$1:$H$34</definedName>
    <definedName name="_xlnm.Print_Area" localSheetId="7">'トーナメント番号'!$A$1:$AF$102</definedName>
    <definedName name="_xlnm.Print_Area" localSheetId="6">'トーナメント表'!$A$1:$AF$102</definedName>
    <definedName name="_xlnm.Print_Area" localSheetId="4">'記録・放送'!$A$1:$D$36</definedName>
    <definedName name="_xlnm.Print_Area" localSheetId="8">'試合番号入りトーナメント'!$A$1:$AF$102</definedName>
    <definedName name="_xlnm.Print_Area" localSheetId="0">'配置表１'!$J$1:$S$29</definedName>
    <definedName name="_xlnm.Print_Area" localSheetId="1">'配置表２'!$J$1:$S$29</definedName>
    <definedName name="_xlnm.Print_Area" localSheetId="2">'配置表3'!$J$1:$S$29</definedName>
    <definedName name="_xlnm.Print_Area" localSheetId="3">'配置表４'!$J$1:$S$29</definedName>
    <definedName name="_xlnm.Print_Area" localSheetId="9">'変更表'!$E$1:$I$40</definedName>
    <definedName name="team">'チーム'!$D$1:$F$48</definedName>
    <definedName name="記録">'記録・放送'!$A$2:$B$50</definedName>
    <definedName name="放送">'記録・放送'!$A$2:$B$37</definedName>
  </definedNames>
  <calcPr fullCalcOnLoad="1"/>
</workbook>
</file>

<file path=xl/sharedStrings.xml><?xml version="1.0" encoding="utf-8"?>
<sst xmlns="http://schemas.openxmlformats.org/spreadsheetml/2006/main" count="1149" uniqueCount="415">
  <si>
    <t>岩本　昭雄</t>
  </si>
  <si>
    <t>第一試合</t>
  </si>
  <si>
    <t>記　録　長</t>
  </si>
  <si>
    <t>副　記　録　長</t>
  </si>
  <si>
    <t>試合番号</t>
  </si>
  <si>
    <t>第二試合</t>
  </si>
  <si>
    <t>第三試合</t>
  </si>
  <si>
    <t>第四試合</t>
  </si>
  <si>
    <t>中　原　慧　子</t>
  </si>
  <si>
    <t>会　場</t>
  </si>
  <si>
    <t>チーム名</t>
  </si>
  <si>
    <t>放送員</t>
  </si>
  <si>
    <t>記録員</t>
  </si>
  <si>
    <t>主　任</t>
  </si>
  <si>
    <t>Ａ球場</t>
  </si>
  <si>
    <t>Ｂ球場</t>
  </si>
  <si>
    <t>Ｃ球場</t>
  </si>
  <si>
    <t>Ｄ球場</t>
  </si>
  <si>
    <t>本　　部</t>
  </si>
  <si>
    <t>ＮＯ.１</t>
  </si>
  <si>
    <t>ＮＯ.２</t>
  </si>
  <si>
    <t>ＮＯ.３</t>
  </si>
  <si>
    <t>ＮＯ.４</t>
  </si>
  <si>
    <t>ＮＯ.５</t>
  </si>
  <si>
    <t>ＮＯ.６</t>
  </si>
  <si>
    <t>ＮＯ.８</t>
  </si>
  <si>
    <t>ＮＯ.９</t>
  </si>
  <si>
    <t>ＮＯ.１０</t>
  </si>
  <si>
    <t>ＮＯ.１１</t>
  </si>
  <si>
    <t>ＮＯ.１２</t>
  </si>
  <si>
    <t>ＮＯ.１３</t>
  </si>
  <si>
    <t>ＮＯ.１４</t>
  </si>
  <si>
    <t>ＮＯ.１５</t>
  </si>
  <si>
    <t>ＮＯ.１６</t>
  </si>
  <si>
    <t>ＮＯ.</t>
  </si>
  <si>
    <t>岩手</t>
  </si>
  <si>
    <t>栃木</t>
  </si>
  <si>
    <t>群馬</t>
  </si>
  <si>
    <t>埼玉</t>
  </si>
  <si>
    <t>千葉</t>
  </si>
  <si>
    <t>東京</t>
  </si>
  <si>
    <t>山梨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</si>
  <si>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</si>
  <si>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</si>
  <si>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</si>
  <si>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</si>
  <si>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</si>
  <si>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</si>
  <si>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</si>
  <si>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</si>
  <si>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</si>
  <si>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</si>
  <si>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</si>
  <si>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</si>
  <si>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岡山</t>
  </si>
  <si>
    <t>広島</t>
  </si>
  <si>
    <t>徳島</t>
  </si>
  <si>
    <t>香川</t>
  </si>
  <si>
    <t>愛媛</t>
  </si>
  <si>
    <t>長崎</t>
  </si>
  <si>
    <t>大分</t>
  </si>
  <si>
    <t>沖縄</t>
  </si>
  <si>
    <t>奈良</t>
  </si>
  <si>
    <t>期日</t>
  </si>
  <si>
    <t>会場</t>
  </si>
  <si>
    <t>第3試合：13:00～</t>
  </si>
  <si>
    <t>D1</t>
  </si>
  <si>
    <t>B1</t>
  </si>
  <si>
    <t>A1</t>
  </si>
  <si>
    <t>C1</t>
  </si>
  <si>
    <t>A2</t>
  </si>
  <si>
    <t>C2</t>
  </si>
  <si>
    <t>D2</t>
  </si>
  <si>
    <t>B2</t>
  </si>
  <si>
    <t>C3</t>
  </si>
  <si>
    <t>A3</t>
  </si>
  <si>
    <t>D3</t>
  </si>
  <si>
    <t>生駒ハイシニア</t>
  </si>
  <si>
    <t>（奈良）</t>
  </si>
  <si>
    <t>名古屋クラブ</t>
  </si>
  <si>
    <t>（愛知）</t>
  </si>
  <si>
    <t>（群馬）</t>
  </si>
  <si>
    <t>ＳＣ熊本</t>
  </si>
  <si>
    <t>（熊本）</t>
  </si>
  <si>
    <t>南アルプスハイシニア</t>
  </si>
  <si>
    <t>（山梨）</t>
  </si>
  <si>
    <t>ハイシニア鳥城クラブ</t>
  </si>
  <si>
    <t>（鳥取）</t>
  </si>
  <si>
    <t>和歌山南海クラブ</t>
  </si>
  <si>
    <t>（和歌山）</t>
  </si>
  <si>
    <t>富山シニアクラブ</t>
  </si>
  <si>
    <t>（富山）</t>
  </si>
  <si>
    <t>周南クラブ</t>
  </si>
  <si>
    <t>（山口）</t>
  </si>
  <si>
    <t>ミツウマスポーツ</t>
  </si>
  <si>
    <t>（京都）</t>
  </si>
  <si>
    <t>大和ファルコン</t>
  </si>
  <si>
    <t>（神奈川）</t>
  </si>
  <si>
    <t>ドリーム長崎</t>
  </si>
  <si>
    <t>（長崎）</t>
  </si>
  <si>
    <t>藍住ＧＭ</t>
  </si>
  <si>
    <t>（徳島）</t>
  </si>
  <si>
    <t>奈良ﾃﾞｨｱ―ハイシニア</t>
  </si>
  <si>
    <t>姿川クラブハイシニア</t>
  </si>
  <si>
    <t>（栃木）</t>
  </si>
  <si>
    <t>鶴岡・田川クラブ</t>
  </si>
  <si>
    <t>（山形）</t>
  </si>
  <si>
    <t>旭球友会</t>
  </si>
  <si>
    <t>（福井）</t>
  </si>
  <si>
    <t>四日市ハイシニア</t>
  </si>
  <si>
    <t>（三重）</t>
  </si>
  <si>
    <t>八王子クラブ</t>
  </si>
  <si>
    <t>（東京）</t>
  </si>
  <si>
    <t>茨木ハイシニア</t>
  </si>
  <si>
    <t>（大阪）</t>
  </si>
  <si>
    <t>（新潟）</t>
  </si>
  <si>
    <t>八幡浜ハイシニア</t>
  </si>
  <si>
    <t>（愛媛）</t>
  </si>
  <si>
    <t>東播クラブ</t>
  </si>
  <si>
    <t>（兵庫）</t>
  </si>
  <si>
    <t>（茨城）</t>
  </si>
  <si>
    <t>豊中シルバースターズ</t>
  </si>
  <si>
    <t>（福島）</t>
  </si>
  <si>
    <t>烏城クラブ</t>
  </si>
  <si>
    <t>（岡山）</t>
  </si>
  <si>
    <t>石川みほそクラブ</t>
  </si>
  <si>
    <t>（沖縄）</t>
  </si>
  <si>
    <t>浦和ＳＣ</t>
  </si>
  <si>
    <t>（埼玉）</t>
  </si>
  <si>
    <t>上牧ハイシニア</t>
  </si>
  <si>
    <t>泉友クラブ</t>
  </si>
  <si>
    <t>高知球友会</t>
  </si>
  <si>
    <t>（高知）</t>
  </si>
  <si>
    <t>宮城野萩友クラブ</t>
  </si>
  <si>
    <t>（宮城）</t>
  </si>
  <si>
    <t>呉シルバー球友会</t>
  </si>
  <si>
    <t>（広島）</t>
  </si>
  <si>
    <t>レークユニオンズ</t>
  </si>
  <si>
    <t>（滋賀）</t>
  </si>
  <si>
    <t>千葉ハイシニアクラブ</t>
  </si>
  <si>
    <t>（千葉）</t>
  </si>
  <si>
    <t>（静岡）</t>
  </si>
  <si>
    <t>白山クラブ</t>
  </si>
  <si>
    <t>（石川）</t>
  </si>
  <si>
    <t>さが葉隠</t>
  </si>
  <si>
    <t>（佐賀）</t>
  </si>
  <si>
    <t>（島根）</t>
  </si>
  <si>
    <t>みずさわ</t>
  </si>
  <si>
    <t>（岩手）</t>
  </si>
  <si>
    <t>京都クラブ６５</t>
  </si>
  <si>
    <t>（長野）</t>
  </si>
  <si>
    <t>高松シニア</t>
  </si>
  <si>
    <t>（香川）</t>
  </si>
  <si>
    <t>中津ＳＳＣ</t>
  </si>
  <si>
    <t>（大分）</t>
  </si>
  <si>
    <t>（岐阜）</t>
  </si>
  <si>
    <t>河合ハイシニア</t>
  </si>
  <si>
    <t>音更クラブ</t>
  </si>
  <si>
    <t>（北海道）</t>
  </si>
  <si>
    <t>桐生シニア、ソフトボールクラブ</t>
  </si>
  <si>
    <t>上越桜城クラブ・ハイシニア</t>
  </si>
  <si>
    <t>ひたちなか市ハイシニア</t>
  </si>
  <si>
    <t>会津若松ハイシニアソフトボールクラブ</t>
  </si>
  <si>
    <t>清水九十九クラブゴールド</t>
  </si>
  <si>
    <t>松江ハイシニアソフトボールクラブ</t>
  </si>
  <si>
    <t>イ～ナちゃんハイシニア</t>
  </si>
  <si>
    <t>各務原フレンズハイシニア</t>
  </si>
  <si>
    <t>生駒ハイシニア</t>
  </si>
  <si>
    <t>名古屋クラブ</t>
  </si>
  <si>
    <t>ＳＣ熊本</t>
  </si>
  <si>
    <t>南アルプスハイシニア</t>
  </si>
  <si>
    <t>ハイシニア鳥城クラブ</t>
  </si>
  <si>
    <t>和歌山南海クラブ</t>
  </si>
  <si>
    <t>富山シニアクラブ</t>
  </si>
  <si>
    <t>周南クラブ</t>
  </si>
  <si>
    <t>ミツウマスポーツ</t>
  </si>
  <si>
    <t>大和ファルコン</t>
  </si>
  <si>
    <t>ドリーム長崎</t>
  </si>
  <si>
    <t>藍住ＧＭ</t>
  </si>
  <si>
    <t>奈良ﾃﾞｨｱ―ハイシニア</t>
  </si>
  <si>
    <t>姿川クラブハイシニア</t>
  </si>
  <si>
    <t>鶴岡・田川クラブ</t>
  </si>
  <si>
    <t>旭球友会</t>
  </si>
  <si>
    <t>四日市ハイシニア</t>
  </si>
  <si>
    <t>八王子クラブ</t>
  </si>
  <si>
    <t>茨木ハイシニア</t>
  </si>
  <si>
    <t>八幡浜ハイシニア</t>
  </si>
  <si>
    <t>東播クラブ</t>
  </si>
  <si>
    <t>豊中シルバースターズ</t>
  </si>
  <si>
    <t>烏城クラブ</t>
  </si>
  <si>
    <t>石川みほそクラブ</t>
  </si>
  <si>
    <t>浦和ＳＣ</t>
  </si>
  <si>
    <t>上牧ハイシニア</t>
  </si>
  <si>
    <t>泉友クラブ</t>
  </si>
  <si>
    <t>高知球友会</t>
  </si>
  <si>
    <t>宮城野萩友クラブ</t>
  </si>
  <si>
    <t>呉シルバー球友会</t>
  </si>
  <si>
    <t>レークユニオンズ</t>
  </si>
  <si>
    <t>千葉ハイシニアクラブ</t>
  </si>
  <si>
    <t>白山クラブ</t>
  </si>
  <si>
    <t>さが葉隠</t>
  </si>
  <si>
    <t>みずさわ</t>
  </si>
  <si>
    <t>京都クラブ６５</t>
  </si>
  <si>
    <t>高松シニア</t>
  </si>
  <si>
    <t>中津ＳＳＣ</t>
  </si>
  <si>
    <t>河合ハイシニア</t>
  </si>
  <si>
    <t>音更クラブ</t>
  </si>
  <si>
    <t>熊本</t>
  </si>
  <si>
    <t>鳥取</t>
  </si>
  <si>
    <t>和歌山</t>
  </si>
  <si>
    <t>山口</t>
  </si>
  <si>
    <t>神奈川</t>
  </si>
  <si>
    <t>山形</t>
  </si>
  <si>
    <t>新潟</t>
  </si>
  <si>
    <t>茨城</t>
  </si>
  <si>
    <t>福島</t>
  </si>
  <si>
    <t>高知</t>
  </si>
  <si>
    <t>宮城</t>
  </si>
  <si>
    <t>佐賀</t>
  </si>
  <si>
    <t>島根</t>
  </si>
  <si>
    <t>北海道</t>
  </si>
  <si>
    <t>第11回全日本ハイシニアソフトボール大会・記録・放送員配置表</t>
  </si>
  <si>
    <t>中原　慧子</t>
  </si>
  <si>
    <t>八尾　佳代子</t>
  </si>
  <si>
    <t>池田　恵子</t>
  </si>
  <si>
    <t>松井　恵宣</t>
  </si>
  <si>
    <t>岡田　ちず子</t>
  </si>
  <si>
    <t>的場　真由美</t>
  </si>
  <si>
    <t>桜井　明美</t>
  </si>
  <si>
    <t>杉山　智香</t>
  </si>
  <si>
    <t>上島　恵美子</t>
  </si>
  <si>
    <t>三浦　史郎</t>
  </si>
  <si>
    <t>松久保　徹志</t>
  </si>
  <si>
    <t>長森　実</t>
  </si>
  <si>
    <t>霜方　一恵</t>
  </si>
  <si>
    <t>木高　聡子</t>
  </si>
  <si>
    <t>堀井　久仁子</t>
  </si>
  <si>
    <t>浅井　真紀</t>
  </si>
  <si>
    <t>伊藤　潔子</t>
  </si>
  <si>
    <t>菊地　明理子　</t>
  </si>
  <si>
    <t>平良　千里</t>
  </si>
  <si>
    <t>芳林　美恵</t>
  </si>
  <si>
    <t>小川　知映</t>
  </si>
  <si>
    <t>栗本　郁美</t>
  </si>
  <si>
    <t>網　千鶴子(滋賀)</t>
  </si>
  <si>
    <t>本田　園子(滋賀)</t>
  </si>
  <si>
    <t>河村　修司(滋賀)</t>
  </si>
  <si>
    <t>安東　文雄(京都)</t>
  </si>
  <si>
    <t>芝田　洋子(京都)</t>
  </si>
  <si>
    <t>佐藤　眞里子(大阪)</t>
  </si>
  <si>
    <t>松井　洋(大阪)</t>
  </si>
  <si>
    <t>金高　恒彦(兵庫)</t>
  </si>
  <si>
    <t>勝村　敏昭(兵庫)</t>
  </si>
  <si>
    <t>日裏　久美子(和)</t>
  </si>
  <si>
    <t>飯田　しのぶ(和)</t>
  </si>
  <si>
    <t>森芳　加枝子(和)</t>
  </si>
  <si>
    <t>放送員</t>
  </si>
  <si>
    <t>第１１回全日本ハイシニアソフトボール大会</t>
  </si>
  <si>
    <t>第1試合： 9:00～</t>
  </si>
  <si>
    <t>平成２８年１０月２８日(金)～３０日(日)</t>
  </si>
  <si>
    <t>第2試合：11:00～</t>
  </si>
  <si>
    <t>生駒市：北大和スポーツ施設野球場、グラウンド　Ａ，Ｂ，Ｃ，Ｄ球場</t>
  </si>
  <si>
    <t>生駒市：体育協会総合Ｓ.Ｃグラウンド　Ｅ、Ｆ球場</t>
  </si>
  <si>
    <t>第4試合：15:00～</t>
  </si>
  <si>
    <t>大和郡山市：矢田総合公園多目的運動場　Ｇ，Ｈ球場</t>
  </si>
  <si>
    <t>10月29日(土)</t>
  </si>
  <si>
    <t>10月30日(日)</t>
  </si>
  <si>
    <t>会津若松ハイシニア</t>
  </si>
  <si>
    <t>　ソフトボールクラブ</t>
  </si>
  <si>
    <t>桐生シニア、</t>
  </si>
  <si>
    <t>清水九十九クラブ</t>
  </si>
  <si>
    <t>　　　　　　　ゴールド</t>
  </si>
  <si>
    <t>松江ハイシニア</t>
  </si>
  <si>
    <t>　　ソフトボールクラブ</t>
  </si>
  <si>
    <t>イ～ナちゃん</t>
  </si>
  <si>
    <t>　　　ハイシニア</t>
  </si>
  <si>
    <t>上越桜城クラブ・</t>
  </si>
  <si>
    <t>　　　　　　ハイシニア</t>
  </si>
  <si>
    <t>各務原フレンズ</t>
  </si>
  <si>
    <t>　　　　ハイシニア</t>
  </si>
  <si>
    <t>ひたちなか市</t>
  </si>
  <si>
    <t>A3</t>
  </si>
  <si>
    <t>A4</t>
  </si>
  <si>
    <t>B3</t>
  </si>
  <si>
    <t>B1</t>
  </si>
  <si>
    <t>B2</t>
  </si>
  <si>
    <t>B4</t>
  </si>
  <si>
    <t>C3</t>
  </si>
  <si>
    <t>C4</t>
  </si>
  <si>
    <t>D4</t>
  </si>
  <si>
    <t>E1</t>
  </si>
  <si>
    <t>E3</t>
  </si>
  <si>
    <t>E2</t>
  </si>
  <si>
    <t>E4</t>
  </si>
  <si>
    <t>F3</t>
  </si>
  <si>
    <t>F1</t>
  </si>
  <si>
    <t>F2</t>
  </si>
  <si>
    <t>F4</t>
  </si>
  <si>
    <t>G3</t>
  </si>
  <si>
    <t>G1</t>
  </si>
  <si>
    <t>G4</t>
  </si>
  <si>
    <t>G2</t>
  </si>
  <si>
    <t>H3</t>
  </si>
  <si>
    <t>H1</t>
  </si>
  <si>
    <t>H2</t>
  </si>
  <si>
    <t>H4</t>
  </si>
  <si>
    <t>D3</t>
  </si>
  <si>
    <t>北大和スポーツ施設野球場</t>
  </si>
  <si>
    <t>D1</t>
  </si>
  <si>
    <t>体育協会総合S.Cグラウンド</t>
  </si>
  <si>
    <t>矢田総合公園多目的運動場</t>
  </si>
  <si>
    <t>E球場</t>
  </si>
  <si>
    <t>F球場</t>
  </si>
  <si>
    <t>G球場</t>
  </si>
  <si>
    <t>H球場</t>
  </si>
  <si>
    <t>ＮＯ.７</t>
  </si>
  <si>
    <t>ＮＯ.１７</t>
  </si>
  <si>
    <t>ＮＯ.３５</t>
  </si>
  <si>
    <t>ＮＯ.２１</t>
  </si>
  <si>
    <t>ＮＯ.１９</t>
  </si>
  <si>
    <t>ＮＯ.２３</t>
  </si>
  <si>
    <t>ＮＯ.１８</t>
  </si>
  <si>
    <t>ＮＯ.２０</t>
  </si>
  <si>
    <t>ＮＯ.２２</t>
  </si>
  <si>
    <t>ＮＯ.２４</t>
  </si>
  <si>
    <t>ＮＯ.２５</t>
  </si>
  <si>
    <t>ＮＯ.２７</t>
  </si>
  <si>
    <t>ＮＯ.２９</t>
  </si>
  <si>
    <t>ＮＯ.３１</t>
  </si>
  <si>
    <t>ＮＯ.２６</t>
  </si>
  <si>
    <t>ＮＯ.２８</t>
  </si>
  <si>
    <t>ＮＯ.３０</t>
  </si>
  <si>
    <t>ＮＯ.３２</t>
  </si>
  <si>
    <t>ＮＯ.３７</t>
  </si>
  <si>
    <t>ＮＯ.３３</t>
  </si>
  <si>
    <t>ＮＯ.３９</t>
  </si>
  <si>
    <t>ＮＯ.３８</t>
  </si>
  <si>
    <t>ＮＯ.３６</t>
  </si>
  <si>
    <t>ＮＯ.３４</t>
  </si>
  <si>
    <t>ＮＯ.４０</t>
  </si>
  <si>
    <t>ＮＯ.４２</t>
  </si>
  <si>
    <t>ＮＯ.４３</t>
  </si>
  <si>
    <t>ＮＯ.４１</t>
  </si>
  <si>
    <t>ＮＯ.４４</t>
  </si>
  <si>
    <t>ＮＯ.４５</t>
  </si>
  <si>
    <t>ＮＯ.４６</t>
  </si>
  <si>
    <t>ＮＯ.４７</t>
  </si>
  <si>
    <t>チーム記録放送員の番号入力</t>
  </si>
  <si>
    <t xml:space="preserve">  八 尾 佳代子   　池 田 恵 子　　岩 本  昭 雄</t>
  </si>
  <si>
    <t>A</t>
  </si>
  <si>
    <t>球場</t>
  </si>
  <si>
    <t>B</t>
  </si>
  <si>
    <t>C</t>
  </si>
  <si>
    <t>D</t>
  </si>
  <si>
    <t>E</t>
  </si>
  <si>
    <t>F</t>
  </si>
  <si>
    <t>G</t>
  </si>
  <si>
    <t>H</t>
  </si>
  <si>
    <t>メンバー変更表</t>
  </si>
  <si>
    <t>チーム番号</t>
  </si>
  <si>
    <t>変　更　前</t>
  </si>
  <si>
    <t>変　更　後</t>
  </si>
  <si>
    <t>北から</t>
  </si>
  <si>
    <t>トーナメントから</t>
  </si>
  <si>
    <t>B1</t>
  </si>
  <si>
    <t>フネクボ</t>
  </si>
  <si>
    <t>年齢　６７</t>
  </si>
  <si>
    <t>チームふりがな　なし</t>
  </si>
  <si>
    <t>うじょう</t>
  </si>
  <si>
    <t>二日目以降　監督代行</t>
  </si>
  <si>
    <t>UN　２１　追加</t>
  </si>
  <si>
    <t>UＮ１０　田中</t>
  </si>
  <si>
    <t>アシダカ</t>
  </si>
  <si>
    <t>UＮ.１０　三谷　欠席</t>
  </si>
  <si>
    <t>UＮ.３　ふりがな　フナクボ</t>
  </si>
  <si>
    <t>Ｐ５６</t>
  </si>
  <si>
    <t>Ｐ２９</t>
  </si>
  <si>
    <t>Ｐ３６</t>
  </si>
  <si>
    <t>Ｐ７０</t>
  </si>
  <si>
    <t>Ｐ５１</t>
  </si>
  <si>
    <t>Ｐ６３</t>
  </si>
  <si>
    <t>Ｐ６０</t>
  </si>
  <si>
    <t>Ｐ７２</t>
  </si>
  <si>
    <t>UＮ.35　水野　主将代行</t>
  </si>
  <si>
    <t>Ｐ５４</t>
  </si>
  <si>
    <t>UN.１０　岡村　欠席</t>
  </si>
  <si>
    <t>UN.３１　大平</t>
  </si>
  <si>
    <t>UＮ.１０　谷垣　欠席</t>
  </si>
  <si>
    <t>UN.５　枝松　主将代行</t>
  </si>
  <si>
    <t>UＮ.　５１　小川の年齢　５１</t>
  </si>
  <si>
    <t>ＮO.１３　上野</t>
  </si>
  <si>
    <t>UＮ.１０　福田　欠席</t>
  </si>
  <si>
    <t>UＮ,１３　田中　主将代行</t>
  </si>
  <si>
    <t>UN.１９　横山　主将代行</t>
  </si>
  <si>
    <t>UN.１１　畷</t>
  </si>
  <si>
    <t>UN.８０　畷</t>
  </si>
  <si>
    <t>UN.８０　前田</t>
  </si>
  <si>
    <t>UN.１１　前田</t>
  </si>
  <si>
    <t>UＮ.１５　足高　のふりがな　アイダカ</t>
  </si>
  <si>
    <t>【日　時】　第１日目・・・平成28年10月29日（土）</t>
  </si>
  <si>
    <t>【日　時】　第２日目・・・平成28年10月30日（日）</t>
  </si>
  <si>
    <t>【日　時】　第３日目・・・平成28年10月31日（月）</t>
  </si>
  <si>
    <t>小林　良治（京都）</t>
  </si>
  <si>
    <t>中田　哲也（大阪）</t>
  </si>
  <si>
    <t>チェック１</t>
  </si>
  <si>
    <t>チェック２</t>
  </si>
  <si>
    <t>ウィンドミル入力</t>
  </si>
  <si>
    <t>４号記録チェック</t>
  </si>
  <si>
    <t>スコアカード完成</t>
  </si>
  <si>
    <t>チェック表</t>
  </si>
  <si>
    <t>３号記録チェック</t>
  </si>
  <si>
    <t>10月31日(月)</t>
  </si>
  <si>
    <t>上書き保存してからボタンを押す</t>
  </si>
  <si>
    <t>マクロ番号押した後は上書き保存しない</t>
  </si>
  <si>
    <t>連覇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</si>
</sst>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HG明朝E"/>
      <family val="1"/>
    </font>
    <font>
      <sz val="11"/>
      <name val="HG明朝E"/>
      <family val="1"/>
    </font>
    <font>
      <sz val="12"/>
      <name val="HG明朝E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u val="single"/>
      <sz val="9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9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9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/>
      <bottom style="medium"/>
    </border>
    <border>
      <left style="thick">
        <color rgb="FFC00000"/>
      </left>
      <right>
        <color indexed="63"/>
      </right>
      <top/>
      <bottom/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 style="thin"/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/>
      <bottom/>
    </border>
    <border>
      <left style="thin">
        <color theme="1"/>
      </left>
      <right>
        <color indexed="63"/>
      </right>
      <top/>
      <bottom style="thick">
        <color rgb="FFC00000"/>
      </bottom>
    </border>
    <border>
      <left>
        <color indexed="63"/>
      </left>
      <right style="thin">
        <color theme="1"/>
      </right>
      <top>
        <color indexed="63"/>
      </top>
      <bottom style="thick">
        <color rgb="FFC00000"/>
      </bottom>
    </border>
    <border>
      <left style="thin"/>
      <right style="dotted"/>
      <top>
        <color indexed="63"/>
      </top>
      <bottom style="thick">
        <color rgb="FFC00000"/>
      </bottom>
    </border>
    <border>
      <left>
        <color indexed="63"/>
      </left>
      <right style="dotted"/>
      <top>
        <color indexed="63"/>
      </top>
      <bottom style="thick">
        <color rgb="FFC00000"/>
      </bottom>
    </border>
    <border>
      <left style="dotted"/>
      <right style="thick">
        <color rgb="FFC00000"/>
      </right>
      <top>
        <color indexed="63"/>
      </top>
      <bottom style="thick">
        <color rgb="FFC00000"/>
      </bottom>
    </border>
    <border>
      <left style="thick">
        <color rgb="FFC00000"/>
      </left>
      <right style="dotted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/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ck">
        <color rgb="FFC00000"/>
      </left>
      <right style="dotted"/>
      <top/>
      <bottom style="thick">
        <color rgb="FFC00000"/>
      </bottom>
    </border>
    <border>
      <left style="dotted"/>
      <right style="thick">
        <color rgb="FFC00000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n"/>
      <right style="dotted"/>
      <top style="thick">
        <color rgb="FFC00000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5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vertical="center" textRotation="255"/>
    </xf>
    <xf numFmtId="0" fontId="2" fillId="0" borderId="24" xfId="0" applyFont="1" applyBorder="1" applyAlignment="1">
      <alignment vertical="center" textRotation="255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10" fillId="0" borderId="39" xfId="0" applyFont="1" applyFill="1" applyBorder="1" applyAlignment="1">
      <alignment/>
    </xf>
    <xf numFmtId="0" fontId="10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38" xfId="0" applyFont="1" applyFill="1" applyBorder="1" applyAlignment="1">
      <alignment horizontal="right"/>
    </xf>
    <xf numFmtId="0" fontId="10" fillId="0" borderId="44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vertical="center" shrinkToFit="1"/>
    </xf>
    <xf numFmtId="0" fontId="10" fillId="0" borderId="4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right"/>
    </xf>
    <xf numFmtId="0" fontId="10" fillId="0" borderId="48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9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right"/>
    </xf>
    <xf numFmtId="0" fontId="10" fillId="0" borderId="49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/>
    </xf>
    <xf numFmtId="0" fontId="69" fillId="0" borderId="39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10" fillId="0" borderId="51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51" xfId="0" applyFont="1" applyFill="1" applyBorder="1" applyAlignment="1">
      <alignment/>
    </xf>
    <xf numFmtId="0" fontId="69" fillId="0" borderId="41" xfId="0" applyFont="1" applyFill="1" applyBorder="1" applyAlignment="1">
      <alignment vertical="center"/>
    </xf>
    <xf numFmtId="0" fontId="69" fillId="0" borderId="39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/>
    </xf>
    <xf numFmtId="0" fontId="69" fillId="0" borderId="41" xfId="0" applyFont="1" applyFill="1" applyBorder="1" applyAlignment="1">
      <alignment/>
    </xf>
    <xf numFmtId="0" fontId="10" fillId="0" borderId="40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70" fillId="0" borderId="39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vertical="center" shrinkToFit="1"/>
    </xf>
    <xf numFmtId="0" fontId="70" fillId="0" borderId="4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68" fillId="0" borderId="39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41" xfId="0" applyFont="1" applyFill="1" applyBorder="1" applyAlignment="1">
      <alignment vertical="center"/>
    </xf>
    <xf numFmtId="0" fontId="13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 textRotation="255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textRotation="255"/>
    </xf>
    <xf numFmtId="0" fontId="3" fillId="0" borderId="38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52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51" xfId="0" applyFont="1" applyFill="1" applyBorder="1" applyAlignment="1">
      <alignment horizontal="left" vertical="center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vertical="center" wrapText="1" shrinkToFit="1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0" fillId="33" borderId="52" xfId="0" applyFill="1" applyBorder="1" applyAlignment="1">
      <alignment horizontal="center" vertical="center"/>
    </xf>
    <xf numFmtId="0" fontId="2" fillId="33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56" xfId="0" applyFont="1" applyBorder="1" applyAlignment="1">
      <alignment vertical="center" wrapText="1" shrinkToFit="1"/>
    </xf>
    <xf numFmtId="0" fontId="2" fillId="0" borderId="57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shrinkToFit="1"/>
    </xf>
    <xf numFmtId="0" fontId="0" fillId="34" borderId="52" xfId="0" applyFill="1" applyBorder="1" applyAlignment="1">
      <alignment horizontal="center" vertical="center"/>
    </xf>
    <xf numFmtId="0" fontId="2" fillId="34" borderId="52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textRotation="255" shrinkToFit="1"/>
    </xf>
    <xf numFmtId="0" fontId="3" fillId="0" borderId="0" xfId="0" applyFont="1" applyFill="1" applyBorder="1" applyAlignment="1">
      <alignment shrinkToFit="1"/>
    </xf>
    <xf numFmtId="0" fontId="3" fillId="0" borderId="41" xfId="0" applyFont="1" applyFill="1" applyBorder="1" applyAlignment="1">
      <alignment shrinkToFit="1"/>
    </xf>
    <xf numFmtId="0" fontId="3" fillId="0" borderId="63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64" xfId="0" applyFont="1" applyFill="1" applyBorder="1" applyAlignment="1">
      <alignment horizontal="right" shrinkToFit="1"/>
    </xf>
    <xf numFmtId="0" fontId="3" fillId="0" borderId="64" xfId="0" applyFont="1" applyFill="1" applyBorder="1" applyAlignment="1">
      <alignment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left" shrinkToFit="1"/>
    </xf>
    <xf numFmtId="0" fontId="3" fillId="0" borderId="65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3" fillId="0" borderId="66" xfId="0" applyFont="1" applyFill="1" applyBorder="1" applyAlignment="1">
      <alignment horizontal="right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right" shrinkToFit="1"/>
    </xf>
    <xf numFmtId="0" fontId="3" fillId="0" borderId="44" xfId="0" applyFont="1" applyFill="1" applyBorder="1" applyAlignment="1">
      <alignment horizontal="right" shrinkToFit="1"/>
    </xf>
    <xf numFmtId="0" fontId="3" fillId="0" borderId="51" xfId="0" applyFont="1" applyFill="1" applyBorder="1" applyAlignment="1">
      <alignment shrinkToFit="1"/>
    </xf>
    <xf numFmtId="0" fontId="3" fillId="0" borderId="65" xfId="0" applyFont="1" applyFill="1" applyBorder="1" applyAlignment="1">
      <alignment horizontal="right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shrinkToFit="1"/>
    </xf>
    <xf numFmtId="0" fontId="3" fillId="0" borderId="39" xfId="0" applyFont="1" applyFill="1" applyBorder="1" applyAlignment="1">
      <alignment shrinkToFit="1"/>
    </xf>
    <xf numFmtId="0" fontId="3" fillId="0" borderId="39" xfId="0" applyFont="1" applyFill="1" applyBorder="1" applyAlignment="1">
      <alignment horizontal="right" shrinkToFi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8" xfId="0" applyFont="1" applyFill="1" applyBorder="1" applyAlignment="1">
      <alignment shrinkToFit="1"/>
    </xf>
    <xf numFmtId="0" fontId="3" fillId="0" borderId="63" xfId="0" applyFont="1" applyFill="1" applyBorder="1" applyAlignment="1">
      <alignment shrinkToFit="1"/>
    </xf>
    <xf numFmtId="0" fontId="14" fillId="0" borderId="0" xfId="0" applyFont="1" applyFill="1" applyBorder="1" applyAlignment="1">
      <alignment horizontal="right" vertical="center" shrinkToFit="1"/>
    </xf>
    <xf numFmtId="0" fontId="3" fillId="0" borderId="50" xfId="0" applyFont="1" applyFill="1" applyBorder="1" applyAlignment="1">
      <alignment horizontal="right" shrinkToFit="1"/>
    </xf>
    <xf numFmtId="0" fontId="3" fillId="0" borderId="41" xfId="0" applyFont="1" applyFill="1" applyBorder="1" applyAlignment="1">
      <alignment horizontal="right" shrinkToFit="1"/>
    </xf>
    <xf numFmtId="0" fontId="3" fillId="0" borderId="39" xfId="0" applyFont="1" applyFill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right" shrinkToFit="1"/>
    </xf>
    <xf numFmtId="0" fontId="3" fillId="0" borderId="43" xfId="0" applyFont="1" applyFill="1" applyBorder="1" applyAlignment="1">
      <alignment horizontal="right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right" shrinkToFit="1"/>
    </xf>
    <xf numFmtId="0" fontId="3" fillId="0" borderId="69" xfId="0" applyFont="1" applyFill="1" applyBorder="1" applyAlignment="1">
      <alignment horizontal="right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44" xfId="0" applyFont="1" applyFill="1" applyBorder="1" applyAlignment="1">
      <alignment vertical="center" shrinkToFit="1"/>
    </xf>
    <xf numFmtId="0" fontId="3" fillId="0" borderId="49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shrinkToFit="1"/>
    </xf>
    <xf numFmtId="0" fontId="71" fillId="0" borderId="64" xfId="0" applyFont="1" applyFill="1" applyBorder="1" applyAlignment="1">
      <alignment horizontal="center" vertical="center" shrinkToFit="1"/>
    </xf>
    <xf numFmtId="0" fontId="71" fillId="0" borderId="64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shrinkToFit="1"/>
    </xf>
    <xf numFmtId="0" fontId="3" fillId="0" borderId="70" xfId="0" applyFont="1" applyFill="1" applyBorder="1" applyAlignment="1">
      <alignment horizontal="right" shrinkToFit="1"/>
    </xf>
    <xf numFmtId="0" fontId="3" fillId="0" borderId="71" xfId="0" applyFont="1" applyFill="1" applyBorder="1" applyAlignment="1">
      <alignment shrinkToFit="1"/>
    </xf>
    <xf numFmtId="0" fontId="3" fillId="0" borderId="72" xfId="0" applyFont="1" applyFill="1" applyBorder="1" applyAlignment="1">
      <alignment horizontal="right" shrinkToFit="1"/>
    </xf>
    <xf numFmtId="0" fontId="3" fillId="0" borderId="63" xfId="0" applyFont="1" applyFill="1" applyBorder="1" applyAlignment="1">
      <alignment horizontal="right" shrinkToFit="1"/>
    </xf>
    <xf numFmtId="0" fontId="2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10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shrinkToFit="1"/>
    </xf>
    <xf numFmtId="0" fontId="10" fillId="0" borderId="38" xfId="0" applyFont="1" applyFill="1" applyBorder="1" applyAlignment="1">
      <alignment shrinkToFit="1"/>
    </xf>
    <xf numFmtId="0" fontId="10" fillId="0" borderId="0" xfId="0" applyFont="1" applyFill="1" applyBorder="1" applyAlignment="1">
      <alignment horizontal="right" shrinkToFit="1"/>
    </xf>
    <xf numFmtId="0" fontId="10" fillId="0" borderId="64" xfId="0" applyFont="1" applyFill="1" applyBorder="1" applyAlignment="1">
      <alignment horizontal="right" shrinkToFit="1"/>
    </xf>
    <xf numFmtId="0" fontId="10" fillId="0" borderId="64" xfId="0" applyFont="1" applyFill="1" applyBorder="1" applyAlignment="1">
      <alignment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38" xfId="0" applyFont="1" applyFill="1" applyBorder="1" applyAlignment="1">
      <alignment horizontal="right" vertical="center" shrinkToFit="1"/>
    </xf>
    <xf numFmtId="0" fontId="10" fillId="0" borderId="38" xfId="0" applyFont="1" applyFill="1" applyBorder="1" applyAlignment="1">
      <alignment horizontal="right" shrinkToFit="1"/>
    </xf>
    <xf numFmtId="0" fontId="10" fillId="0" borderId="44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left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left" vertical="center" shrinkToFit="1"/>
    </xf>
    <xf numFmtId="0" fontId="10" fillId="0" borderId="64" xfId="0" applyFont="1" applyFill="1" applyBorder="1" applyAlignment="1">
      <alignment horizontal="left" vertical="center" shrinkToFit="1"/>
    </xf>
    <xf numFmtId="0" fontId="10" fillId="0" borderId="74" xfId="0" applyFont="1" applyFill="1" applyBorder="1" applyAlignment="1">
      <alignment horizontal="right" shrinkToFit="1"/>
    </xf>
    <xf numFmtId="0" fontId="10" fillId="0" borderId="75" xfId="0" applyFont="1" applyFill="1" applyBorder="1" applyAlignment="1">
      <alignment horizontal="right" shrinkToFit="1"/>
    </xf>
    <xf numFmtId="0" fontId="10" fillId="0" borderId="76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left" vertical="center" shrinkToFit="1"/>
    </xf>
    <xf numFmtId="0" fontId="10" fillId="0" borderId="51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right" shrinkToFit="1"/>
    </xf>
    <xf numFmtId="0" fontId="10" fillId="0" borderId="51" xfId="0" applyFont="1" applyFill="1" applyBorder="1" applyAlignment="1">
      <alignment horizontal="right" shrinkToFit="1"/>
    </xf>
    <xf numFmtId="0" fontId="10" fillId="0" borderId="77" xfId="0" applyFont="1" applyFill="1" applyBorder="1" applyAlignment="1">
      <alignment shrinkToFit="1"/>
    </xf>
    <xf numFmtId="0" fontId="10" fillId="0" borderId="78" xfId="0" applyFont="1" applyFill="1" applyBorder="1" applyAlignment="1">
      <alignment shrinkToFit="1"/>
    </xf>
    <xf numFmtId="0" fontId="10" fillId="0" borderId="45" xfId="0" applyFont="1" applyFill="1" applyBorder="1" applyAlignment="1">
      <alignment shrinkToFit="1"/>
    </xf>
    <xf numFmtId="0" fontId="10" fillId="0" borderId="65" xfId="0" applyFont="1" applyFill="1" applyBorder="1" applyAlignment="1">
      <alignment horizontal="right" shrinkToFit="1"/>
    </xf>
    <xf numFmtId="0" fontId="10" fillId="0" borderId="64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shrinkToFit="1"/>
    </xf>
    <xf numFmtId="0" fontId="69" fillId="0" borderId="39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shrinkToFit="1"/>
    </xf>
    <xf numFmtId="0" fontId="10" fillId="0" borderId="49" xfId="0" applyFont="1" applyFill="1" applyBorder="1" applyAlignment="1">
      <alignment horizontal="left" vertical="center" shrinkToFit="1"/>
    </xf>
    <xf numFmtId="0" fontId="69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1" xfId="0" applyFont="1" applyFill="1" applyBorder="1" applyAlignment="1">
      <alignment shrinkToFit="1"/>
    </xf>
    <xf numFmtId="0" fontId="10" fillId="0" borderId="48" xfId="0" applyFont="1" applyFill="1" applyBorder="1" applyAlignment="1">
      <alignment shrinkToFit="1"/>
    </xf>
    <xf numFmtId="0" fontId="69" fillId="0" borderId="41" xfId="0" applyFont="1" applyFill="1" applyBorder="1" applyAlignment="1">
      <alignment vertical="center" shrinkToFit="1"/>
    </xf>
    <xf numFmtId="0" fontId="10" fillId="0" borderId="63" xfId="0" applyFont="1" applyFill="1" applyBorder="1" applyAlignment="1">
      <alignment shrinkToFit="1"/>
    </xf>
    <xf numFmtId="0" fontId="69" fillId="0" borderId="64" xfId="0" applyFont="1" applyFill="1" applyBorder="1" applyAlignment="1">
      <alignment shrinkToFit="1"/>
    </xf>
    <xf numFmtId="0" fontId="10" fillId="0" borderId="79" xfId="0" applyFont="1" applyFill="1" applyBorder="1" applyAlignment="1">
      <alignment horizontal="left" vertical="center" shrinkToFit="1"/>
    </xf>
    <xf numFmtId="0" fontId="10" fillId="0" borderId="68" xfId="0" applyFont="1" applyFill="1" applyBorder="1" applyAlignment="1">
      <alignment horizontal="left" vertical="center" shrinkToFit="1"/>
    </xf>
    <xf numFmtId="0" fontId="10" fillId="0" borderId="73" xfId="0" applyFont="1" applyFill="1" applyBorder="1" applyAlignment="1">
      <alignment shrinkToFit="1"/>
    </xf>
    <xf numFmtId="0" fontId="69" fillId="0" borderId="0" xfId="0" applyFont="1" applyFill="1" applyBorder="1" applyAlignment="1">
      <alignment shrinkToFit="1"/>
    </xf>
    <xf numFmtId="0" fontId="69" fillId="0" borderId="0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38" xfId="0" applyFont="1" applyFill="1" applyBorder="1" applyAlignment="1">
      <alignment horizontal="right" vertical="center" shrinkToFit="1"/>
    </xf>
    <xf numFmtId="0" fontId="10" fillId="0" borderId="50" xfId="0" applyFont="1" applyFill="1" applyBorder="1" applyAlignment="1">
      <alignment horizontal="right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right" shrinkToFit="1"/>
    </xf>
    <xf numFmtId="0" fontId="10" fillId="0" borderId="41" xfId="0" applyFont="1" applyFill="1" applyBorder="1" applyAlignment="1">
      <alignment shrinkToFit="1"/>
    </xf>
    <xf numFmtId="0" fontId="69" fillId="0" borderId="41" xfId="0" applyFont="1" applyFill="1" applyBorder="1" applyAlignment="1">
      <alignment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shrinkToFit="1"/>
    </xf>
    <xf numFmtId="0" fontId="69" fillId="0" borderId="39" xfId="0" applyFont="1" applyFill="1" applyBorder="1" applyAlignment="1">
      <alignment shrinkToFit="1"/>
    </xf>
    <xf numFmtId="0" fontId="10" fillId="0" borderId="68" xfId="0" applyFont="1" applyFill="1" applyBorder="1" applyAlignment="1">
      <alignment horizontal="right" shrinkToFit="1"/>
    </xf>
    <xf numFmtId="0" fontId="10" fillId="0" borderId="80" xfId="0" applyFont="1" applyFill="1" applyBorder="1" applyAlignment="1">
      <alignment horizontal="right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left" vertical="center" shrinkToFit="1"/>
    </xf>
    <xf numFmtId="0" fontId="69" fillId="0" borderId="78" xfId="0" applyFont="1" applyFill="1" applyBorder="1" applyAlignment="1">
      <alignment shrinkToFit="1"/>
    </xf>
    <xf numFmtId="0" fontId="70" fillId="0" borderId="39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41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vertical="center" shrinkToFit="1"/>
    </xf>
    <xf numFmtId="0" fontId="68" fillId="0" borderId="39" xfId="0" applyFont="1" applyFill="1" applyBorder="1" applyAlignment="1">
      <alignment vertical="center" shrinkToFit="1"/>
    </xf>
    <xf numFmtId="0" fontId="68" fillId="0" borderId="0" xfId="0" applyFont="1" applyFill="1" applyBorder="1" applyAlignment="1">
      <alignment vertical="center" shrinkToFit="1"/>
    </xf>
    <xf numFmtId="0" fontId="68" fillId="0" borderId="0" xfId="0" applyFont="1" applyFill="1" applyBorder="1" applyAlignment="1">
      <alignment horizontal="left" vertical="center" shrinkToFit="1"/>
    </xf>
    <xf numFmtId="0" fontId="68" fillId="0" borderId="41" xfId="0" applyFont="1" applyFill="1" applyBorder="1" applyAlignment="1">
      <alignment vertical="center" shrinkToFit="1"/>
    </xf>
    <xf numFmtId="0" fontId="10" fillId="0" borderId="63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 vertical="center" shrinkToFit="1"/>
    </xf>
    <xf numFmtId="0" fontId="10" fillId="0" borderId="64" xfId="0" applyFont="1" applyFill="1" applyBorder="1" applyAlignment="1">
      <alignment horizontal="left" shrinkToFit="1"/>
    </xf>
    <xf numFmtId="0" fontId="68" fillId="0" borderId="6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textRotation="255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shrinkToFit="1"/>
    </xf>
    <xf numFmtId="0" fontId="10" fillId="0" borderId="76" xfId="0" applyFont="1" applyFill="1" applyBorder="1" applyAlignment="1">
      <alignment horizontal="left" vertical="center" shrinkToFit="1"/>
    </xf>
    <xf numFmtId="0" fontId="10" fillId="0" borderId="62" xfId="0" applyFont="1" applyFill="1" applyBorder="1" applyAlignment="1">
      <alignment horizontal="left" vertical="center" shrinkToFit="1"/>
    </xf>
    <xf numFmtId="0" fontId="10" fillId="0" borderId="77" xfId="0" applyFont="1" applyFill="1" applyBorder="1" applyAlignment="1">
      <alignment horizontal="left" vertical="center" shrinkToFit="1"/>
    </xf>
    <xf numFmtId="0" fontId="10" fillId="0" borderId="69" xfId="0" applyFont="1" applyFill="1" applyBorder="1" applyAlignment="1">
      <alignment shrinkToFit="1"/>
    </xf>
    <xf numFmtId="0" fontId="10" fillId="0" borderId="69" xfId="0" applyFont="1" applyFill="1" applyBorder="1" applyAlignment="1">
      <alignment horizontal="right" shrinkToFit="1"/>
    </xf>
    <xf numFmtId="0" fontId="10" fillId="0" borderId="66" xfId="0" applyFont="1" applyFill="1" applyBorder="1" applyAlignment="1">
      <alignment horizontal="left" vertical="center" shrinkToFit="1"/>
    </xf>
    <xf numFmtId="0" fontId="68" fillId="0" borderId="69" xfId="0" applyFont="1" applyFill="1" applyBorder="1" applyAlignment="1">
      <alignment horizontal="center" shrinkToFit="1"/>
    </xf>
    <xf numFmtId="0" fontId="10" fillId="0" borderId="63" xfId="0" applyFont="1" applyFill="1" applyBorder="1" applyAlignment="1">
      <alignment horizontal="left" vertical="center" shrinkToFit="1"/>
    </xf>
    <xf numFmtId="0" fontId="10" fillId="0" borderId="74" xfId="0" applyFont="1" applyFill="1" applyBorder="1" applyAlignment="1">
      <alignment shrinkToFit="1"/>
    </xf>
    <xf numFmtId="0" fontId="10" fillId="0" borderId="78" xfId="0" applyFont="1" applyFill="1" applyBorder="1" applyAlignment="1">
      <alignment horizontal="right" shrinkToFit="1"/>
    </xf>
    <xf numFmtId="0" fontId="10" fillId="0" borderId="81" xfId="0" applyFont="1" applyFill="1" applyBorder="1" applyAlignment="1">
      <alignment horizontal="left" vertical="center" shrinkToFit="1"/>
    </xf>
    <xf numFmtId="0" fontId="10" fillId="0" borderId="82" xfId="0" applyFont="1" applyFill="1" applyBorder="1" applyAlignment="1">
      <alignment horizontal="right" shrinkToFit="1"/>
    </xf>
    <xf numFmtId="0" fontId="10" fillId="0" borderId="81" xfId="0" applyFont="1" applyFill="1" applyBorder="1" applyAlignment="1">
      <alignment horizontal="right" shrinkToFit="1"/>
    </xf>
    <xf numFmtId="0" fontId="10" fillId="0" borderId="44" xfId="0" applyFont="1" applyFill="1" applyBorder="1" applyAlignment="1">
      <alignment horizontal="right" shrinkToFit="1"/>
    </xf>
    <xf numFmtId="0" fontId="10" fillId="0" borderId="66" xfId="0" applyFont="1" applyFill="1" applyBorder="1" applyAlignment="1">
      <alignment horizontal="right" shrinkToFit="1"/>
    </xf>
    <xf numFmtId="0" fontId="10" fillId="0" borderId="69" xfId="0" applyFont="1" applyFill="1" applyBorder="1" applyAlignment="1">
      <alignment horizontal="right" vertical="center" shrinkToFit="1"/>
    </xf>
    <xf numFmtId="0" fontId="10" fillId="0" borderId="62" xfId="0" applyFont="1" applyFill="1" applyBorder="1" applyAlignment="1">
      <alignment horizontal="left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righ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21" fillId="0" borderId="71" xfId="0" applyFont="1" applyBorder="1" applyAlignment="1">
      <alignment horizontal="left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right" vertical="center" shrinkToFit="1"/>
    </xf>
    <xf numFmtId="0" fontId="3" fillId="0" borderId="66" xfId="0" applyFont="1" applyFill="1" applyBorder="1" applyAlignment="1">
      <alignment horizontal="right" vertical="center" shrinkToFit="1"/>
    </xf>
    <xf numFmtId="0" fontId="3" fillId="0" borderId="77" xfId="0" applyFont="1" applyFill="1" applyBorder="1" applyAlignment="1">
      <alignment horizontal="left" vertical="center" shrinkToFit="1"/>
    </xf>
    <xf numFmtId="0" fontId="21" fillId="0" borderId="62" xfId="0" applyFont="1" applyBorder="1" applyAlignment="1">
      <alignment horizontal="left" vertical="center" shrinkToFit="1"/>
    </xf>
    <xf numFmtId="0" fontId="21" fillId="0" borderId="65" xfId="0" applyFont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left" vertical="center" shrinkToFit="1"/>
    </xf>
    <xf numFmtId="0" fontId="21" fillId="0" borderId="63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21" fillId="0" borderId="44" xfId="0" applyFont="1" applyBorder="1" applyAlignment="1">
      <alignment horizontal="center" shrinkToFit="1"/>
    </xf>
    <xf numFmtId="0" fontId="21" fillId="0" borderId="39" xfId="0" applyFont="1" applyBorder="1" applyAlignment="1">
      <alignment horizontal="center" shrinkToFit="1"/>
    </xf>
    <xf numFmtId="0" fontId="21" fillId="0" borderId="49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2" fillId="0" borderId="0" xfId="0" applyFont="1" applyFill="1" applyBorder="1" applyAlignment="1">
      <alignment horizontal="right" vertical="center"/>
    </xf>
    <xf numFmtId="0" fontId="0" fillId="0" borderId="50" xfId="0" applyBorder="1" applyAlignment="1">
      <alignment horizontal="left" vertical="center"/>
    </xf>
    <xf numFmtId="0" fontId="10" fillId="0" borderId="49" xfId="0" applyFont="1" applyFill="1" applyBorder="1" applyAlignment="1">
      <alignment horizontal="right" vertical="center"/>
    </xf>
    <xf numFmtId="0" fontId="72" fillId="0" borderId="38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center" vertical="center"/>
    </xf>
    <xf numFmtId="0" fontId="72" fillId="0" borderId="100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72" fillId="0" borderId="100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textRotation="255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34" borderId="45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top"/>
    </xf>
    <xf numFmtId="0" fontId="10" fillId="0" borderId="101" xfId="0" applyFont="1" applyFill="1" applyBorder="1" applyAlignment="1">
      <alignment horizontal="center" vertical="center"/>
    </xf>
    <xf numFmtId="0" fontId="72" fillId="0" borderId="10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10" fillId="0" borderId="80" xfId="0" applyFont="1" applyFill="1" applyBorder="1" applyAlignment="1">
      <alignment horizontal="right" vertical="center" shrinkToFit="1"/>
    </xf>
    <xf numFmtId="0" fontId="10" fillId="0" borderId="76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right" vertical="center" shrinkToFit="1"/>
    </xf>
    <xf numFmtId="0" fontId="10" fillId="0" borderId="51" xfId="0" applyFont="1" applyFill="1" applyBorder="1" applyAlignment="1">
      <alignment horizontal="left" vertical="center" shrinkToFit="1"/>
    </xf>
    <xf numFmtId="0" fontId="10" fillId="0" borderId="69" xfId="0" applyFont="1" applyFill="1" applyBorder="1" applyAlignment="1">
      <alignment horizontal="right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10" fillId="0" borderId="66" xfId="0" applyFont="1" applyFill="1" applyBorder="1" applyAlignment="1">
      <alignment horizontal="right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left" vertical="center" shrinkToFit="1"/>
    </xf>
    <xf numFmtId="0" fontId="10" fillId="0" borderId="81" xfId="0" applyFont="1" applyFill="1" applyBorder="1" applyAlignment="1">
      <alignment horizontal="right" vertical="center" shrinkToFit="1"/>
    </xf>
    <xf numFmtId="0" fontId="10" fillId="0" borderId="68" xfId="0" applyFont="1" applyFill="1" applyBorder="1" applyAlignment="1">
      <alignment horizontal="right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10" fillId="0" borderId="101" xfId="0" applyFont="1" applyFill="1" applyBorder="1" applyAlignment="1">
      <alignment horizontal="center" vertical="center" shrinkToFit="1"/>
    </xf>
    <xf numFmtId="0" fontId="10" fillId="0" borderId="100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left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0" fillId="0" borderId="65" xfId="0" applyBorder="1" applyAlignment="1">
      <alignment horizontal="left" vertical="center" shrinkToFit="1"/>
    </xf>
    <xf numFmtId="0" fontId="72" fillId="0" borderId="0" xfId="0" applyFont="1" applyFill="1" applyBorder="1" applyAlignment="1">
      <alignment horizontal="left" vertical="center" shrinkToFit="1"/>
    </xf>
    <xf numFmtId="0" fontId="72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center" vertical="center" textRotation="255" shrinkToFit="1"/>
    </xf>
    <xf numFmtId="0" fontId="22" fillId="0" borderId="0" xfId="0" applyFont="1" applyFill="1" applyBorder="1" applyAlignment="1">
      <alignment horizontal="center" vertical="center" textRotation="255" shrinkToFit="1"/>
    </xf>
    <xf numFmtId="0" fontId="72" fillId="0" borderId="100" xfId="0" applyFont="1" applyFill="1" applyBorder="1" applyAlignment="1">
      <alignment horizontal="center" vertical="center" shrinkToFit="1"/>
    </xf>
    <xf numFmtId="0" fontId="72" fillId="0" borderId="38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72" fillId="0" borderId="38" xfId="0" applyFont="1" applyFill="1" applyBorder="1" applyAlignment="1">
      <alignment horizontal="right" vertical="center" shrinkToFit="1"/>
    </xf>
    <xf numFmtId="0" fontId="72" fillId="0" borderId="100" xfId="0" applyFont="1" applyFill="1" applyBorder="1" applyAlignment="1">
      <alignment horizontal="left" vertical="center" shrinkToFit="1"/>
    </xf>
    <xf numFmtId="0" fontId="10" fillId="34" borderId="45" xfId="0" applyFont="1" applyFill="1" applyBorder="1" applyAlignment="1">
      <alignment horizontal="left" vertical="center" shrinkToFit="1"/>
    </xf>
    <xf numFmtId="0" fontId="10" fillId="34" borderId="38" xfId="0" applyFont="1" applyFill="1" applyBorder="1" applyAlignment="1">
      <alignment horizontal="left" vertical="center" shrinkToFit="1"/>
    </xf>
    <xf numFmtId="0" fontId="72" fillId="0" borderId="0" xfId="0" applyFont="1" applyFill="1" applyBorder="1" applyAlignment="1">
      <alignment horizontal="center" vertical="top" shrinkToFit="1"/>
    </xf>
    <xf numFmtId="0" fontId="72" fillId="0" borderId="0" xfId="0" applyFont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textRotation="255" shrinkToFit="1"/>
    </xf>
    <xf numFmtId="0" fontId="24" fillId="0" borderId="69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72" fillId="0" borderId="100" xfId="0" applyFont="1" applyFill="1" applyBorder="1" applyAlignment="1">
      <alignment horizontal="right" vertical="center" shrinkToFit="1"/>
    </xf>
    <xf numFmtId="0" fontId="16" fillId="0" borderId="39" xfId="0" applyFont="1" applyBorder="1" applyAlignment="1">
      <alignment horizontal="left" vertical="center" indent="2" shrinkToFit="1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2" xfId="0" applyFont="1" applyBorder="1" applyAlignment="1">
      <alignment horizontal="left" vertical="center" indent="2"/>
    </xf>
    <xf numFmtId="0" fontId="16" fillId="0" borderId="103" xfId="0" applyFont="1" applyBorder="1" applyAlignment="1">
      <alignment horizontal="left" vertical="center" indent="2"/>
    </xf>
    <xf numFmtId="0" fontId="18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114300</xdr:colOff>
      <xdr:row>4</xdr:row>
      <xdr:rowOff>123825</xdr:rowOff>
    </xdr:from>
    <xdr:to>
      <xdr:col>34</xdr:col>
      <xdr:colOff>666750</xdr:colOff>
      <xdr:row>7</xdr:row>
      <xdr:rowOff>104775</xdr:rowOff>
    </xdr:to>
    <xdr:sp macro="[0]!Module2.試合番号消去">
      <xdr:nvSpPr>
        <xdr:cNvPr id="1" name="額縁 1"/>
        <xdr:cNvSpPr>
          <a:spLocks/>
        </xdr:cNvSpPr>
      </xdr:nvSpPr>
      <xdr:spPr>
        <a:xfrm>
          <a:off x="8915400" y="781050"/>
          <a:ext cx="1238250" cy="3810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試合番号消去</a:t>
          </a:r>
        </a:p>
      </xdr:txBody>
    </xdr:sp>
    <xdr:clientData/>
  </xdr:twoCellAnchor>
  <xdr:twoCellAnchor>
    <xdr:from>
      <xdr:col>33</xdr:col>
      <xdr:colOff>142875</xdr:colOff>
      <xdr:row>9</xdr:row>
      <xdr:rowOff>19050</xdr:rowOff>
    </xdr:from>
    <xdr:to>
      <xdr:col>34</xdr:col>
      <xdr:colOff>676275</xdr:colOff>
      <xdr:row>12</xdr:row>
      <xdr:rowOff>85725</xdr:rowOff>
    </xdr:to>
    <xdr:sp macro="[0]!会場番号消去">
      <xdr:nvSpPr>
        <xdr:cNvPr id="2" name="額縁 2"/>
        <xdr:cNvSpPr>
          <a:spLocks/>
        </xdr:cNvSpPr>
      </xdr:nvSpPr>
      <xdr:spPr>
        <a:xfrm>
          <a:off x="8943975" y="1362075"/>
          <a:ext cx="1219200" cy="4095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会場番号消去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9"/>
  <sheetViews>
    <sheetView zoomScalePageLayoutView="0" workbookViewId="0" topLeftCell="A15">
      <selection activeCell="I15" sqref="I15"/>
    </sheetView>
  </sheetViews>
  <sheetFormatPr defaultColWidth="9.00390625" defaultRowHeight="13.5"/>
  <cols>
    <col min="1" max="2" width="3.625" style="0" customWidth="1"/>
    <col min="3" max="3" width="3.625" style="0" hidden="1" customWidth="1"/>
    <col min="4" max="4" width="3.625" style="0" customWidth="1"/>
    <col min="5" max="5" width="3.625" style="0" hidden="1" customWidth="1"/>
    <col min="6" max="6" width="3.625" style="0" customWidth="1"/>
    <col min="7" max="7" width="3.625" style="0" hidden="1" customWidth="1"/>
    <col min="8" max="9" width="3.625" style="0" customWidth="1"/>
    <col min="10" max="10" width="5.625" style="0" customWidth="1"/>
    <col min="11" max="11" width="10.625" style="0" customWidth="1"/>
    <col min="12" max="12" width="7.625" style="0" customWidth="1"/>
    <col min="13" max="13" width="21.625" style="0" customWidth="1"/>
    <col min="14" max="14" width="7.625" style="0" customWidth="1"/>
    <col min="15" max="15" width="21.625" style="0" customWidth="1"/>
    <col min="16" max="16" width="7.625" style="0" customWidth="1"/>
    <col min="17" max="17" width="21.625" style="0" customWidth="1"/>
    <col min="18" max="18" width="7.625" style="0" customWidth="1"/>
    <col min="19" max="19" width="21.625" style="0" customWidth="1"/>
    <col min="20" max="26" width="7.125" style="0" customWidth="1"/>
  </cols>
  <sheetData>
    <row r="1" spans="10:18" ht="19.5" customHeight="1">
      <c r="J1" s="3"/>
      <c r="K1" s="3"/>
      <c r="L1" s="370" t="s">
        <v>221</v>
      </c>
      <c r="M1" s="370"/>
      <c r="N1" s="370"/>
      <c r="O1" s="370"/>
      <c r="P1" s="370"/>
      <c r="Q1" s="370"/>
      <c r="R1" s="3"/>
    </row>
    <row r="2" spans="10:18" ht="15" customHeight="1">
      <c r="J2" s="1"/>
      <c r="K2" s="1"/>
      <c r="L2" s="1"/>
      <c r="M2" s="1"/>
      <c r="N2" s="1"/>
      <c r="O2" s="1"/>
      <c r="P2" s="1"/>
      <c r="Q2" s="1"/>
      <c r="R2" s="1"/>
    </row>
    <row r="3" spans="10:18" ht="15" customHeight="1">
      <c r="J3" s="1"/>
      <c r="K3" s="1"/>
      <c r="L3" s="371" t="s">
        <v>399</v>
      </c>
      <c r="M3" s="371"/>
      <c r="N3" s="371"/>
      <c r="O3" s="371"/>
      <c r="P3" s="3"/>
      <c r="Q3" s="3"/>
      <c r="R3" s="3"/>
    </row>
    <row r="4" spans="10:18" ht="15" customHeight="1" thickBot="1">
      <c r="J4" s="1"/>
      <c r="K4" s="1"/>
      <c r="L4" s="3"/>
      <c r="M4" s="3"/>
      <c r="N4" s="3"/>
      <c r="O4" s="3"/>
      <c r="P4" s="3"/>
      <c r="Q4" s="3"/>
      <c r="R4" s="3"/>
    </row>
    <row r="5" spans="1:19" ht="15.75" customHeight="1">
      <c r="A5" s="3"/>
      <c r="B5" s="3"/>
      <c r="C5" s="3"/>
      <c r="D5" s="3"/>
      <c r="E5" s="3"/>
      <c r="F5" s="3"/>
      <c r="G5" s="3"/>
      <c r="H5" s="3"/>
      <c r="I5" s="2"/>
      <c r="J5" s="377" t="s">
        <v>2</v>
      </c>
      <c r="K5" s="378"/>
      <c r="L5" s="177"/>
      <c r="M5" s="373" t="s">
        <v>8</v>
      </c>
      <c r="N5" s="373"/>
      <c r="O5" s="373"/>
      <c r="P5" s="373"/>
      <c r="Q5" s="178"/>
      <c r="R5" s="179"/>
      <c r="S5" s="180"/>
    </row>
    <row r="6" spans="1:19" ht="15.75" customHeight="1">
      <c r="A6" s="3"/>
      <c r="B6" s="376" t="s">
        <v>347</v>
      </c>
      <c r="C6" s="376"/>
      <c r="D6" s="376"/>
      <c r="E6" s="376"/>
      <c r="F6" s="376"/>
      <c r="G6" s="376"/>
      <c r="H6" s="376"/>
      <c r="I6" s="2"/>
      <c r="J6" s="379" t="s">
        <v>3</v>
      </c>
      <c r="K6" s="380"/>
      <c r="L6" s="6"/>
      <c r="M6" s="372" t="s">
        <v>348</v>
      </c>
      <c r="N6" s="372"/>
      <c r="O6" s="372"/>
      <c r="P6" s="372"/>
      <c r="Q6" s="166"/>
      <c r="R6" s="6"/>
      <c r="S6" s="7"/>
    </row>
    <row r="7" spans="1:19" ht="15.75" customHeight="1" thickBot="1">
      <c r="A7" s="3"/>
      <c r="B7" s="376"/>
      <c r="C7" s="376"/>
      <c r="D7" s="376"/>
      <c r="E7" s="376"/>
      <c r="F7" s="376"/>
      <c r="G7" s="376"/>
      <c r="H7" s="376"/>
      <c r="I7" s="2"/>
      <c r="J7" s="381" t="s">
        <v>18</v>
      </c>
      <c r="K7" s="382"/>
      <c r="L7" s="5"/>
      <c r="M7" s="374" t="s">
        <v>307</v>
      </c>
      <c r="N7" s="374"/>
      <c r="O7" s="374"/>
      <c r="P7" s="374"/>
      <c r="Q7" s="374"/>
      <c r="R7" s="3"/>
      <c r="S7" s="4"/>
    </row>
    <row r="8" spans="1:19" ht="15.75" customHeight="1" thickBot="1" thickTop="1">
      <c r="A8" s="24"/>
      <c r="B8" s="24"/>
      <c r="C8" s="24"/>
      <c r="D8" s="24"/>
      <c r="E8" s="24"/>
      <c r="F8" s="24"/>
      <c r="G8" s="24"/>
      <c r="H8" s="24"/>
      <c r="I8" s="2"/>
      <c r="J8" s="181"/>
      <c r="K8" s="10" t="s">
        <v>9</v>
      </c>
      <c r="L8" s="11"/>
      <c r="M8" s="15" t="s">
        <v>14</v>
      </c>
      <c r="N8" s="16"/>
      <c r="O8" s="15" t="s">
        <v>15</v>
      </c>
      <c r="P8" s="17"/>
      <c r="Q8" s="15" t="s">
        <v>16</v>
      </c>
      <c r="R8" s="16"/>
      <c r="S8" s="25" t="s">
        <v>17</v>
      </c>
    </row>
    <row r="9" spans="1:19" ht="15.75" customHeight="1" thickBot="1" thickTop="1">
      <c r="A9" s="24"/>
      <c r="B9" s="143">
        <v>36</v>
      </c>
      <c r="C9" s="143"/>
      <c r="D9" s="143">
        <v>11</v>
      </c>
      <c r="E9" s="143"/>
      <c r="F9" s="143">
        <v>14</v>
      </c>
      <c r="G9" s="143"/>
      <c r="H9" s="143">
        <v>15</v>
      </c>
      <c r="I9" s="2"/>
      <c r="J9" s="181"/>
      <c r="K9" s="10" t="s">
        <v>13</v>
      </c>
      <c r="L9" s="359" t="str">
        <f>IF(B9&gt;0,VLOOKUP(B9,記録,2,0),"")</f>
        <v>小林　良治（京都）</v>
      </c>
      <c r="M9" s="357"/>
      <c r="N9" s="356" t="str">
        <f>IF(D9&gt;0,VLOOKUP(D9,記録,2,0),"")</f>
        <v>三浦　史郎</v>
      </c>
      <c r="O9" s="357"/>
      <c r="P9" s="356" t="str">
        <f>IF(F9&gt;0,VLOOKUP(F9,記録,2,0),"")</f>
        <v>霜方　一恵</v>
      </c>
      <c r="Q9" s="357"/>
      <c r="R9" s="356" t="str">
        <f>IF(H9&gt;0,VLOOKUP(H9,記録,2,0),"")</f>
        <v>木高　聡子</v>
      </c>
      <c r="S9" s="358"/>
    </row>
    <row r="10" spans="1:19" ht="15.75" customHeight="1" thickBot="1" thickTop="1">
      <c r="A10" s="3"/>
      <c r="B10" s="3"/>
      <c r="C10" s="3"/>
      <c r="D10" s="3"/>
      <c r="E10" s="3"/>
      <c r="F10" s="3"/>
      <c r="G10" s="3"/>
      <c r="H10" s="3"/>
      <c r="I10" s="2"/>
      <c r="J10" s="181"/>
      <c r="K10" s="23" t="s">
        <v>4</v>
      </c>
      <c r="L10" s="9"/>
      <c r="M10" s="26" t="s">
        <v>19</v>
      </c>
      <c r="N10" s="27"/>
      <c r="O10" s="26" t="s">
        <v>21</v>
      </c>
      <c r="P10" s="27"/>
      <c r="Q10" s="26" t="s">
        <v>23</v>
      </c>
      <c r="R10" s="27"/>
      <c r="S10" s="34" t="s">
        <v>315</v>
      </c>
    </row>
    <row r="11" spans="1:19" ht="30" customHeight="1">
      <c r="A11" s="3"/>
      <c r="B11" s="143">
        <v>2</v>
      </c>
      <c r="C11" s="143"/>
      <c r="D11" s="144">
        <v>8</v>
      </c>
      <c r="E11" s="144"/>
      <c r="F11" s="143">
        <v>14</v>
      </c>
      <c r="G11" s="143"/>
      <c r="H11" s="143">
        <v>20</v>
      </c>
      <c r="I11" s="2"/>
      <c r="J11" s="375" t="s">
        <v>1</v>
      </c>
      <c r="K11" s="32" t="s">
        <v>10</v>
      </c>
      <c r="L11" s="35" t="str">
        <f>IF(B11&gt;0,VLOOKUP(B11,team,2,0),"")</f>
        <v>愛知</v>
      </c>
      <c r="M11" s="152" t="str">
        <f>IF(B11&gt;0,VLOOKUP(B11,team,3,0),"")</f>
        <v>名古屋クラブ</v>
      </c>
      <c r="N11" s="35" t="str">
        <f>IF(D11&gt;0,VLOOKUP(D11,team,2,0),"")</f>
        <v>富山</v>
      </c>
      <c r="O11" s="152" t="str">
        <f>IF(D11&gt;0,VLOOKUP(D11,team,3,0),"")</f>
        <v>富山シニアクラブ</v>
      </c>
      <c r="P11" s="35" t="str">
        <f>IF(F11&gt;0,VLOOKUP(F11,team,2,0),"")</f>
        <v>奈良</v>
      </c>
      <c r="Q11" s="152" t="str">
        <f>IF(F11&gt;0,VLOOKUP(F11,team,3,0),"")</f>
        <v>奈良ﾃﾞｨｱ―ハイシニア</v>
      </c>
      <c r="R11" s="35" t="str">
        <f>IF(H11&gt;0,VLOOKUP(H11,team,2,0),"")</f>
        <v>大阪</v>
      </c>
      <c r="S11" s="164" t="str">
        <f>IF(H11&gt;0,VLOOKUP(H11,team,3,0),"")</f>
        <v>茨木ハイシニア</v>
      </c>
    </row>
    <row r="12" spans="1:19" ht="30" customHeight="1">
      <c r="A12" s="8"/>
      <c r="B12" s="143">
        <v>3</v>
      </c>
      <c r="C12" s="143"/>
      <c r="D12" s="143">
        <v>9</v>
      </c>
      <c r="E12" s="143"/>
      <c r="F12" s="143">
        <v>15</v>
      </c>
      <c r="G12" s="143"/>
      <c r="H12" s="143">
        <v>21</v>
      </c>
      <c r="I12" s="2"/>
      <c r="J12" s="375"/>
      <c r="K12" s="28" t="s">
        <v>10</v>
      </c>
      <c r="L12" s="145" t="str">
        <f>IF(B12&gt;0,VLOOKUP(B12,team,2,0),"")</f>
        <v>群馬</v>
      </c>
      <c r="M12" s="151" t="str">
        <f>IF(B12&gt;0,VLOOKUP(B12,team,3,0),"")</f>
        <v>桐生シニア、ソフトボールクラブ</v>
      </c>
      <c r="N12" s="145" t="str">
        <f>IF(D12&gt;0,VLOOKUP(D12,team,2,0),"")</f>
        <v>山口</v>
      </c>
      <c r="O12" s="151" t="str">
        <f>IF(D12&gt;0,VLOOKUP(D12,team,3,0),"")</f>
        <v>周南クラブ</v>
      </c>
      <c r="P12" s="145" t="str">
        <f>IF(F12&gt;0,VLOOKUP(F12,team,2,0),"")</f>
        <v>栃木</v>
      </c>
      <c r="Q12" s="151" t="str">
        <f>IF(F12&gt;0,VLOOKUP(F12,team,3,0),"")</f>
        <v>姿川クラブハイシニア</v>
      </c>
      <c r="R12" s="145" t="str">
        <f>IF(H12&gt;0,VLOOKUP(H12,team,2,0),"")</f>
        <v>新潟</v>
      </c>
      <c r="S12" s="165" t="str">
        <f>IF(H12&gt;0,VLOOKUP(H12,team,3,0),"")</f>
        <v>上越桜城クラブ・ハイシニア</v>
      </c>
    </row>
    <row r="13" spans="1:19" ht="18" customHeight="1">
      <c r="A13" s="2"/>
      <c r="B13" s="143">
        <v>29</v>
      </c>
      <c r="C13" s="143"/>
      <c r="D13" s="143">
        <v>25</v>
      </c>
      <c r="E13" s="143"/>
      <c r="F13" s="143">
        <v>28</v>
      </c>
      <c r="G13" s="143"/>
      <c r="H13" s="143">
        <v>31</v>
      </c>
      <c r="J13" s="375"/>
      <c r="K13" s="33" t="s">
        <v>12</v>
      </c>
      <c r="L13" s="360" t="str">
        <f>IF(B13&gt;0,VLOOKUP(B13,記録,2,0),"")</f>
        <v>佐藤　眞里子(大阪)</v>
      </c>
      <c r="M13" s="361"/>
      <c r="N13" s="362" t="str">
        <f>IF(D13&gt;0,VLOOKUP(D13,記録,2,0),"")</f>
        <v>本田　園子(滋賀)</v>
      </c>
      <c r="O13" s="361"/>
      <c r="P13" s="362" t="str">
        <f>IF(F13&gt;0,VLOOKUP(F13,記録,2,0),"")</f>
        <v>芝田　洋子(京都)</v>
      </c>
      <c r="Q13" s="361"/>
      <c r="R13" s="362" t="str">
        <f>IF(H13&gt;0,VLOOKUP(H13,記録,2,0),"")</f>
        <v>金高　恒彦(兵庫)</v>
      </c>
      <c r="S13" s="363"/>
    </row>
    <row r="14" spans="1:19" ht="18" customHeight="1" thickBot="1">
      <c r="A14" s="2"/>
      <c r="B14" s="143"/>
      <c r="C14" s="143"/>
      <c r="D14" s="143"/>
      <c r="E14" s="143"/>
      <c r="F14" s="143"/>
      <c r="G14" s="143"/>
      <c r="H14" s="143"/>
      <c r="J14" s="12"/>
      <c r="K14" s="22" t="s">
        <v>11</v>
      </c>
      <c r="L14" s="367">
        <f>IF(B14&gt;0,VLOOKUP(B14,放送,2,0),"")</f>
      </c>
      <c r="M14" s="368"/>
      <c r="N14" s="367">
        <f>IF(D14&gt;0,VLOOKUP(D14,放送,2,0),"")</f>
      </c>
      <c r="O14" s="368"/>
      <c r="P14" s="367">
        <f>IF(F14&gt;0,VLOOKUP(F14,放送,2,0),"")</f>
      </c>
      <c r="Q14" s="368"/>
      <c r="R14" s="367">
        <f>IF(H14&gt;0,VLOOKUP(H14,放送,2,0),"")</f>
      </c>
      <c r="S14" s="369"/>
    </row>
    <row r="15" spans="1:19" ht="15.75" customHeight="1" thickBot="1" thickTop="1">
      <c r="A15" s="2"/>
      <c r="J15" s="13"/>
      <c r="K15" s="23" t="s">
        <v>4</v>
      </c>
      <c r="L15" s="9"/>
      <c r="M15" s="26" t="s">
        <v>20</v>
      </c>
      <c r="N15" s="27"/>
      <c r="O15" s="26" t="s">
        <v>22</v>
      </c>
      <c r="P15" s="27"/>
      <c r="Q15" s="26" t="s">
        <v>24</v>
      </c>
      <c r="R15" s="27"/>
      <c r="S15" s="34" t="s">
        <v>25</v>
      </c>
    </row>
    <row r="16" spans="1:19" ht="30" customHeight="1">
      <c r="A16" s="2"/>
      <c r="B16" s="143">
        <v>4</v>
      </c>
      <c r="C16" s="143"/>
      <c r="D16" s="144">
        <v>10</v>
      </c>
      <c r="E16" s="144"/>
      <c r="F16" s="143">
        <v>16</v>
      </c>
      <c r="G16" s="143"/>
      <c r="H16" s="143">
        <v>22</v>
      </c>
      <c r="J16" s="375" t="s">
        <v>5</v>
      </c>
      <c r="K16" s="32" t="s">
        <v>10</v>
      </c>
      <c r="L16" s="35" t="str">
        <f>IF(B16&gt;0,VLOOKUP(B16,team,2,0),"")</f>
        <v>熊本</v>
      </c>
      <c r="M16" s="152" t="str">
        <f>IF(B16&gt;0,VLOOKUP(B16,team,3,0),"")</f>
        <v>ＳＣ熊本</v>
      </c>
      <c r="N16" s="35" t="str">
        <f>IF(D16&gt;0,VLOOKUP(D16,team,2,0),"")</f>
        <v>京都</v>
      </c>
      <c r="O16" s="152" t="str">
        <f>IF(D16&gt;0,VLOOKUP(D16,team,3,0),"")</f>
        <v>ミツウマスポーツ</v>
      </c>
      <c r="P16" s="35" t="str">
        <f>IF(F16&gt;0,VLOOKUP(F16,team,2,0),"")</f>
        <v>山形</v>
      </c>
      <c r="Q16" s="152" t="str">
        <f>IF(F16&gt;0,VLOOKUP(F16,team,3,0),"")</f>
        <v>鶴岡・田川クラブ</v>
      </c>
      <c r="R16" s="35" t="str">
        <f>IF(H16&gt;0,VLOOKUP(H16,team,2,0),"")</f>
        <v>愛媛</v>
      </c>
      <c r="S16" s="164" t="str">
        <f>IF(H16&gt;0,VLOOKUP(H16,team,3,0),"")</f>
        <v>八幡浜ハイシニア</v>
      </c>
    </row>
    <row r="17" spans="1:19" ht="30" customHeight="1">
      <c r="A17" s="2"/>
      <c r="B17" s="143">
        <v>5</v>
      </c>
      <c r="C17" s="143"/>
      <c r="D17" s="143">
        <v>11</v>
      </c>
      <c r="E17" s="143"/>
      <c r="F17" s="143">
        <v>17</v>
      </c>
      <c r="G17" s="143"/>
      <c r="H17" s="143">
        <v>23</v>
      </c>
      <c r="J17" s="375"/>
      <c r="K17" s="30" t="s">
        <v>10</v>
      </c>
      <c r="L17" s="145" t="str">
        <f>IF(B17&gt;0,VLOOKUP(B17,team,2,0),"")</f>
        <v>山梨</v>
      </c>
      <c r="M17" s="151" t="str">
        <f>IF(B17&gt;0,VLOOKUP(B17,team,3,0),"")</f>
        <v>南アルプスハイシニア</v>
      </c>
      <c r="N17" s="145" t="str">
        <f>IF(D17&gt;0,VLOOKUP(D17,team,2,0),"")</f>
        <v>神奈川</v>
      </c>
      <c r="O17" s="151" t="str">
        <f>IF(D17&gt;0,VLOOKUP(D17,team,3,0),"")</f>
        <v>大和ファルコン</v>
      </c>
      <c r="P17" s="145" t="str">
        <f>IF(F17&gt;0,VLOOKUP(F17,team,2,0),"")</f>
        <v>福井</v>
      </c>
      <c r="Q17" s="151" t="str">
        <f>IF(F17&gt;0,VLOOKUP(F17,team,3,0),"")</f>
        <v>旭球友会</v>
      </c>
      <c r="R17" s="145" t="str">
        <f>IF(H17&gt;0,VLOOKUP(H17,team,2,0),"")</f>
        <v>兵庫</v>
      </c>
      <c r="S17" s="165" t="str">
        <f>IF(H17&gt;0,VLOOKUP(H17,team,3,0),"")</f>
        <v>東播クラブ</v>
      </c>
    </row>
    <row r="18" spans="1:19" ht="18" customHeight="1">
      <c r="A18" s="2"/>
      <c r="B18" s="143">
        <v>12</v>
      </c>
      <c r="C18" s="143"/>
      <c r="D18" s="143">
        <v>11</v>
      </c>
      <c r="E18" s="143"/>
      <c r="F18" s="143">
        <v>37</v>
      </c>
      <c r="G18" s="143"/>
      <c r="H18" s="143">
        <v>26</v>
      </c>
      <c r="J18" s="375"/>
      <c r="K18" s="31" t="s">
        <v>12</v>
      </c>
      <c r="L18" s="360" t="str">
        <f>IF(B18&gt;0,VLOOKUP(B18,記録,2,0),"")</f>
        <v>松久保　徹志</v>
      </c>
      <c r="M18" s="361"/>
      <c r="N18" s="362" t="str">
        <f>IF(D18&gt;0,VLOOKUP(D18,記録,2,0),"")</f>
        <v>三浦　史郎</v>
      </c>
      <c r="O18" s="361"/>
      <c r="P18" s="362" t="str">
        <f>IF(F18&gt;0,VLOOKUP(F18,記録,2,0),"")</f>
        <v>中田　哲也（大阪）</v>
      </c>
      <c r="Q18" s="361"/>
      <c r="R18" s="362" t="str">
        <f>IF(H18&gt;0,VLOOKUP(H18,記録,2,0),"")</f>
        <v>河村　修司(滋賀)</v>
      </c>
      <c r="S18" s="363"/>
    </row>
    <row r="19" spans="1:19" ht="18" customHeight="1" thickBot="1">
      <c r="A19" s="2"/>
      <c r="B19" s="143"/>
      <c r="C19" s="143"/>
      <c r="D19" s="143"/>
      <c r="E19" s="143"/>
      <c r="F19" s="143"/>
      <c r="G19" s="143"/>
      <c r="H19" s="143"/>
      <c r="I19" s="2"/>
      <c r="J19" s="14"/>
      <c r="K19" s="19" t="s">
        <v>11</v>
      </c>
      <c r="L19" s="367">
        <f>IF(B19&gt;0,VLOOKUP(B19,放送,2,0),"")</f>
      </c>
      <c r="M19" s="368"/>
      <c r="N19" s="367">
        <f>IF(D19&gt;0,VLOOKUP(D19,放送,2,0),"")</f>
      </c>
      <c r="O19" s="368"/>
      <c r="P19" s="367">
        <f>IF(F19&gt;0,VLOOKUP(F19,放送,2,0),"")</f>
      </c>
      <c r="Q19" s="368"/>
      <c r="R19" s="367">
        <f>IF(H19&gt;0,VLOOKUP(H19,放送,2,0),"")</f>
      </c>
      <c r="S19" s="369"/>
    </row>
    <row r="20" spans="1:19" ht="15.75" customHeight="1" thickBot="1" thickTop="1">
      <c r="A20" s="2"/>
      <c r="I20" s="2"/>
      <c r="J20" s="13"/>
      <c r="K20" s="23" t="s">
        <v>4</v>
      </c>
      <c r="L20" s="9"/>
      <c r="M20" s="26" t="s">
        <v>316</v>
      </c>
      <c r="N20" s="27"/>
      <c r="O20" s="26" t="s">
        <v>319</v>
      </c>
      <c r="P20" s="27"/>
      <c r="Q20" s="26" t="s">
        <v>318</v>
      </c>
      <c r="R20" s="27"/>
      <c r="S20" s="34" t="s">
        <v>320</v>
      </c>
    </row>
    <row r="21" spans="1:19" ht="30" customHeight="1">
      <c r="A21" s="2"/>
      <c r="B21" s="143">
        <v>1</v>
      </c>
      <c r="C21" s="143"/>
      <c r="D21" s="144">
        <v>7</v>
      </c>
      <c r="E21" s="144"/>
      <c r="F21" s="143">
        <v>13</v>
      </c>
      <c r="G21" s="143"/>
      <c r="H21" s="143">
        <v>19</v>
      </c>
      <c r="I21" s="2"/>
      <c r="J21" s="375" t="s">
        <v>6</v>
      </c>
      <c r="K21" s="32" t="s">
        <v>10</v>
      </c>
      <c r="L21" s="35" t="str">
        <f>IF(B21&gt;0,VLOOKUP(B21,team,2,0),"")</f>
        <v>奈良</v>
      </c>
      <c r="M21" s="152" t="str">
        <f>IF(B21&gt;0,VLOOKUP(B21,team,3,0),"")</f>
        <v>生駒ハイシニア</v>
      </c>
      <c r="N21" s="35" t="str">
        <f>IF(D21&gt;0,VLOOKUP(D21,team,2,0),"")</f>
        <v>和歌山</v>
      </c>
      <c r="O21" s="152" t="str">
        <f>IF(D21&gt;0,VLOOKUP(D21,team,3,0),"")</f>
        <v>和歌山南海クラブ</v>
      </c>
      <c r="P21" s="35" t="str">
        <f>IF(F21&gt;0,VLOOKUP(F21,team,2,0),"")</f>
        <v>徳島</v>
      </c>
      <c r="Q21" s="152" t="str">
        <f>IF(F21&gt;0,VLOOKUP(F21,team,3,0),"")</f>
        <v>藍住ＧＭ</v>
      </c>
      <c r="R21" s="35" t="str">
        <f>IF(H21&gt;0,VLOOKUP(H21,team,2,0),"")</f>
        <v>東京</v>
      </c>
      <c r="S21" s="164" t="str">
        <f>IF(H21&gt;0,VLOOKUP(H21,team,3,0),"")</f>
        <v>八王子クラブ</v>
      </c>
    </row>
    <row r="22" spans="1:19" ht="30" customHeight="1">
      <c r="A22" s="2"/>
      <c r="B22" s="143"/>
      <c r="C22" s="143"/>
      <c r="D22" s="143"/>
      <c r="E22" s="143"/>
      <c r="F22" s="143"/>
      <c r="G22" s="143"/>
      <c r="H22" s="143"/>
      <c r="I22" s="2"/>
      <c r="J22" s="375"/>
      <c r="K22" s="29" t="s">
        <v>10</v>
      </c>
      <c r="L22" s="145">
        <f>IF(B22&gt;0,VLOOKUP(B22,team,2,0),"")</f>
      </c>
      <c r="M22" s="151">
        <f>IF(B22&gt;0,VLOOKUP(B22,team,3,0),"")</f>
      </c>
      <c r="N22" s="145">
        <f>IF(D22&gt;0,VLOOKUP(D22,team,2,0),"")</f>
      </c>
      <c r="O22" s="151">
        <f>IF(D22&gt;0,VLOOKUP(D22,team,3,0),"")</f>
      </c>
      <c r="P22" s="145">
        <f>IF(F22&gt;0,VLOOKUP(F22,team,2,0),"")</f>
      </c>
      <c r="Q22" s="151">
        <f>IF(F22&gt;0,VLOOKUP(F22,team,3,0),"")</f>
      </c>
      <c r="R22" s="145">
        <f>IF(H22&gt;0,VLOOKUP(H22,team,2,0),"")</f>
      </c>
      <c r="S22" s="165">
        <f>IF(H22&gt;0,VLOOKUP(H22,team,3,0),"")</f>
      </c>
    </row>
    <row r="23" spans="1:19" ht="18" customHeight="1">
      <c r="A23" s="2"/>
      <c r="B23" s="143">
        <v>36</v>
      </c>
      <c r="C23" s="143"/>
      <c r="D23" s="143">
        <v>25</v>
      </c>
      <c r="E23" s="143"/>
      <c r="F23" s="143">
        <v>28</v>
      </c>
      <c r="G23" s="143"/>
      <c r="H23" s="143">
        <v>13</v>
      </c>
      <c r="I23" s="2"/>
      <c r="J23" s="375"/>
      <c r="K23" s="18" t="s">
        <v>12</v>
      </c>
      <c r="L23" s="360" t="str">
        <f>IF(B23&gt;0,VLOOKUP(B23,記録,2,0),"")</f>
        <v>小林　良治（京都）</v>
      </c>
      <c r="M23" s="361"/>
      <c r="N23" s="362" t="str">
        <f>IF(D23&gt;0,VLOOKUP(D23,記録,2,0),"")</f>
        <v>本田　園子(滋賀)</v>
      </c>
      <c r="O23" s="361"/>
      <c r="P23" s="362" t="str">
        <f>IF(F23&gt;0,VLOOKUP(F23,記録,2,0),"")</f>
        <v>芝田　洋子(京都)</v>
      </c>
      <c r="Q23" s="361"/>
      <c r="R23" s="362" t="str">
        <f>IF(H23&gt;0,VLOOKUP(H23,記録,2,0),"")</f>
        <v>長森　実</v>
      </c>
      <c r="S23" s="363"/>
    </row>
    <row r="24" spans="1:19" ht="18" customHeight="1" thickBot="1">
      <c r="A24" s="2"/>
      <c r="B24" s="143"/>
      <c r="C24" s="143"/>
      <c r="D24" s="143"/>
      <c r="E24" s="143"/>
      <c r="F24" s="143"/>
      <c r="G24" s="143"/>
      <c r="H24" s="143"/>
      <c r="I24" s="2"/>
      <c r="J24" s="12"/>
      <c r="K24" s="22" t="s">
        <v>11</v>
      </c>
      <c r="L24" s="367">
        <f>IF(B24&gt;0,VLOOKUP(B24,放送,2,0),"")</f>
      </c>
      <c r="M24" s="368"/>
      <c r="N24" s="367">
        <f>IF(D24&gt;0,VLOOKUP(D24,放送,2,0),"")</f>
      </c>
      <c r="O24" s="368"/>
      <c r="P24" s="367">
        <f>IF(F24&gt;0,VLOOKUP(F24,放送,2,0),"")</f>
      </c>
      <c r="Q24" s="368"/>
      <c r="R24" s="367">
        <f>IF(H24&gt;0,VLOOKUP(H24,放送,2,0),"")</f>
      </c>
      <c r="S24" s="369"/>
    </row>
    <row r="25" spans="1:19" ht="15.75" customHeight="1" thickBot="1" thickTop="1">
      <c r="A25" s="2"/>
      <c r="I25" s="2"/>
      <c r="J25" s="20"/>
      <c r="K25" s="23" t="s">
        <v>4</v>
      </c>
      <c r="L25" s="9"/>
      <c r="M25" s="26" t="s">
        <v>321</v>
      </c>
      <c r="N25" s="27"/>
      <c r="O25" s="26" t="s">
        <v>322</v>
      </c>
      <c r="P25" s="27"/>
      <c r="Q25" s="26" t="s">
        <v>323</v>
      </c>
      <c r="R25" s="27"/>
      <c r="S25" s="34" t="s">
        <v>324</v>
      </c>
    </row>
    <row r="26" spans="1:19" ht="30" customHeight="1">
      <c r="A26" s="2"/>
      <c r="B26" s="143"/>
      <c r="C26" s="143"/>
      <c r="D26" s="144"/>
      <c r="E26" s="144"/>
      <c r="F26" s="143"/>
      <c r="G26" s="143"/>
      <c r="H26" s="143"/>
      <c r="I26" s="2"/>
      <c r="J26" s="375" t="s">
        <v>7</v>
      </c>
      <c r="K26" s="32" t="s">
        <v>10</v>
      </c>
      <c r="L26" s="35">
        <f>IF(B26&gt;0,VLOOKUP(B26,team,2,0),"")</f>
      </c>
      <c r="M26" s="152">
        <f>IF(B26&gt;0,VLOOKUP(B26,team,3,0),"")</f>
      </c>
      <c r="N26" s="35">
        <f>IF(D26&gt;0,VLOOKUP(D26,team,2,0),"")</f>
      </c>
      <c r="O26" s="152">
        <f>IF(D26&gt;0,VLOOKUP(D26,team,3,0),"")</f>
      </c>
      <c r="P26" s="35">
        <f>IF(F26&gt;0,VLOOKUP(F26,team,2,0),"")</f>
      </c>
      <c r="Q26" s="152">
        <f>IF(F26&gt;0,VLOOKUP(F26,team,3,0),"")</f>
      </c>
      <c r="R26" s="35">
        <f>IF(H26&gt;0,VLOOKUP(H26,team,2,0),"")</f>
      </c>
      <c r="S26" s="164">
        <f>IF(H26&gt;0,VLOOKUP(H26,team,3,0),"")</f>
      </c>
    </row>
    <row r="27" spans="1:19" ht="30" customHeight="1">
      <c r="A27" s="2"/>
      <c r="B27" s="143">
        <v>6</v>
      </c>
      <c r="C27" s="143"/>
      <c r="D27" s="143">
        <v>12</v>
      </c>
      <c r="E27" s="143"/>
      <c r="F27" s="143">
        <v>18</v>
      </c>
      <c r="G27" s="143"/>
      <c r="H27" s="143">
        <v>24</v>
      </c>
      <c r="I27" s="2"/>
      <c r="J27" s="375"/>
      <c r="K27" s="29" t="s">
        <v>10</v>
      </c>
      <c r="L27" s="145" t="str">
        <f>IF(B27&gt;0,VLOOKUP(B27,team,2,0),"")</f>
        <v>鳥取</v>
      </c>
      <c r="M27" s="151" t="str">
        <f>IF(B27&gt;0,VLOOKUP(B27,team,3,0),"")</f>
        <v>ハイシニア鳥城クラブ</v>
      </c>
      <c r="N27" s="145" t="str">
        <f>IF(D27&gt;0,VLOOKUP(D27,team,2,0),"")</f>
        <v>長崎</v>
      </c>
      <c r="O27" s="151" t="str">
        <f>IF(D27&gt;0,VLOOKUP(D27,team,3,0),"")</f>
        <v>ドリーム長崎</v>
      </c>
      <c r="P27" s="145" t="str">
        <f>IF(F27&gt;0,VLOOKUP(F27,team,2,0),"")</f>
        <v>三重</v>
      </c>
      <c r="Q27" s="151" t="str">
        <f>IF(F27&gt;0,VLOOKUP(F27,team,3,0),"")</f>
        <v>四日市ハイシニア</v>
      </c>
      <c r="R27" s="145" t="str">
        <f>IF(H27&gt;0,VLOOKUP(H27,team,2,0),"")</f>
        <v>茨城</v>
      </c>
      <c r="S27" s="165" t="str">
        <f>IF(H27&gt;0,VLOOKUP(H27,team,3,0),"")</f>
        <v>ひたちなか市ハイシニア</v>
      </c>
    </row>
    <row r="28" spans="1:19" ht="18" customHeight="1">
      <c r="A28" s="2"/>
      <c r="B28" s="143">
        <v>12</v>
      </c>
      <c r="C28" s="143"/>
      <c r="D28" s="143">
        <v>11</v>
      </c>
      <c r="E28" s="143"/>
      <c r="F28" s="143">
        <v>37</v>
      </c>
      <c r="G28" s="143"/>
      <c r="H28" s="143">
        <v>26</v>
      </c>
      <c r="I28" s="2"/>
      <c r="J28" s="375"/>
      <c r="K28" s="18" t="s">
        <v>12</v>
      </c>
      <c r="L28" s="360" t="str">
        <f>IF(B28&gt;0,VLOOKUP(B28,記録,2,0),"")</f>
        <v>松久保　徹志</v>
      </c>
      <c r="M28" s="361"/>
      <c r="N28" s="362" t="str">
        <f>IF(D28&gt;0,VLOOKUP(D28,記録,2,0),"")</f>
        <v>三浦　史郎</v>
      </c>
      <c r="O28" s="361"/>
      <c r="P28" s="362" t="str">
        <f>IF(F28&gt;0,VLOOKUP(F28,記録,2,0),"")</f>
        <v>中田　哲也（大阪）</v>
      </c>
      <c r="Q28" s="361"/>
      <c r="R28" s="362" t="str">
        <f>IF(H28&gt;0,VLOOKUP(H28,記録,2,0),"")</f>
        <v>河村　修司(滋賀)</v>
      </c>
      <c r="S28" s="363"/>
    </row>
    <row r="29" spans="1:19" ht="18" customHeight="1" thickBot="1">
      <c r="A29" s="3"/>
      <c r="B29" s="143"/>
      <c r="C29" s="143"/>
      <c r="D29" s="143"/>
      <c r="E29" s="143"/>
      <c r="F29" s="143"/>
      <c r="G29" s="143"/>
      <c r="H29" s="143"/>
      <c r="I29" s="2"/>
      <c r="J29" s="21"/>
      <c r="K29" s="182" t="s">
        <v>11</v>
      </c>
      <c r="L29" s="364">
        <f>IF(B29&gt;0,VLOOKUP(B29,放送,2,0),"")</f>
      </c>
      <c r="M29" s="365"/>
      <c r="N29" s="364">
        <f>IF(D29&gt;0,VLOOKUP(D29,放送,2,0),"")</f>
      </c>
      <c r="O29" s="365"/>
      <c r="P29" s="364">
        <f>IF(F29&gt;0,VLOOKUP(F29,放送,2,0),"")</f>
      </c>
      <c r="Q29" s="365"/>
      <c r="R29" s="364">
        <f>IF(H29&gt;0,VLOOKUP(H29,放送,2,0),"")</f>
      </c>
      <c r="S29" s="366"/>
    </row>
  </sheetData>
  <sheetProtection/>
  <mergeCells count="49">
    <mergeCell ref="B6:H7"/>
    <mergeCell ref="J26:J28"/>
    <mergeCell ref="J11:J13"/>
    <mergeCell ref="J16:J18"/>
    <mergeCell ref="J5:K5"/>
    <mergeCell ref="J6:K6"/>
    <mergeCell ref="J7:K7"/>
    <mergeCell ref="L1:Q1"/>
    <mergeCell ref="L3:O3"/>
    <mergeCell ref="M6:P6"/>
    <mergeCell ref="M5:P5"/>
    <mergeCell ref="M7:Q7"/>
    <mergeCell ref="J21:J23"/>
    <mergeCell ref="L13:M13"/>
    <mergeCell ref="N13:O13"/>
    <mergeCell ref="L18:M18"/>
    <mergeCell ref="N18:O18"/>
    <mergeCell ref="L23:M23"/>
    <mergeCell ref="N23:O23"/>
    <mergeCell ref="L19:M19"/>
    <mergeCell ref="N19:O19"/>
    <mergeCell ref="P19:Q19"/>
    <mergeCell ref="R19:S19"/>
    <mergeCell ref="P13:Q13"/>
    <mergeCell ref="R13:S13"/>
    <mergeCell ref="L14:M14"/>
    <mergeCell ref="N14:O14"/>
    <mergeCell ref="P14:Q14"/>
    <mergeCell ref="R14:S14"/>
    <mergeCell ref="L29:M29"/>
    <mergeCell ref="N29:O29"/>
    <mergeCell ref="P29:Q29"/>
    <mergeCell ref="R29:S29"/>
    <mergeCell ref="P23:Q23"/>
    <mergeCell ref="R23:S23"/>
    <mergeCell ref="L24:M24"/>
    <mergeCell ref="N24:O24"/>
    <mergeCell ref="P24:Q24"/>
    <mergeCell ref="R24:S24"/>
    <mergeCell ref="P9:Q9"/>
    <mergeCell ref="R9:S9"/>
    <mergeCell ref="L9:M9"/>
    <mergeCell ref="N9:O9"/>
    <mergeCell ref="L28:M28"/>
    <mergeCell ref="N28:O28"/>
    <mergeCell ref="P28:Q28"/>
    <mergeCell ref="R28:S28"/>
    <mergeCell ref="P18:Q18"/>
    <mergeCell ref="R18:S1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40"/>
  <sheetViews>
    <sheetView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1" sqref="F41"/>
    </sheetView>
  </sheetViews>
  <sheetFormatPr defaultColWidth="9.00390625" defaultRowHeight="13.5"/>
  <cols>
    <col min="1" max="1" width="3.75390625" style="0" customWidth="1"/>
    <col min="2" max="2" width="6.625" style="0" customWidth="1"/>
    <col min="3" max="3" width="6.125" style="0" customWidth="1"/>
    <col min="4" max="5" width="7.125" style="0" customWidth="1"/>
    <col min="6" max="9" width="19.50390625" style="0" customWidth="1"/>
  </cols>
  <sheetData>
    <row r="1" spans="1:15" ht="39.75" customHeight="1">
      <c r="A1" s="167"/>
      <c r="B1" s="170" t="s">
        <v>362</v>
      </c>
      <c r="C1" s="171" t="s">
        <v>363</v>
      </c>
      <c r="D1" s="170" t="s">
        <v>359</v>
      </c>
      <c r="E1" s="170"/>
      <c r="F1" s="517" t="s">
        <v>358</v>
      </c>
      <c r="G1" s="517"/>
      <c r="H1" s="517"/>
      <c r="I1" s="517"/>
      <c r="J1" s="167"/>
      <c r="K1" s="167"/>
      <c r="L1" s="167"/>
      <c r="M1" s="167"/>
      <c r="N1" s="167"/>
      <c r="O1" s="167"/>
    </row>
    <row r="2" spans="1:15" ht="19.5" customHeight="1">
      <c r="A2" s="167"/>
      <c r="B2" s="168">
        <v>43</v>
      </c>
      <c r="C2" s="168">
        <v>1</v>
      </c>
      <c r="D2" s="168">
        <v>6</v>
      </c>
      <c r="E2" s="168" t="s">
        <v>384</v>
      </c>
      <c r="F2" s="512" t="str">
        <f>VLOOKUP(D2,チーム!$D$1:$I$48,3,0)&amp;"（"&amp;VLOOKUP(D2,チーム!$D$1:$I$48,2,0)&amp;"）"</f>
        <v>ハイシニア鳥城クラブ（鳥取）</v>
      </c>
      <c r="G2" s="512"/>
      <c r="H2" s="512"/>
      <c r="I2" s="169" t="str">
        <f>VLOOKUP(D2,チーム!$D$1:$I$48,6,0)</f>
        <v>A　　球場</v>
      </c>
      <c r="J2" s="167"/>
      <c r="K2" s="167"/>
      <c r="L2" s="167"/>
      <c r="M2" s="167"/>
      <c r="N2" s="167"/>
      <c r="O2" s="167"/>
    </row>
    <row r="3" spans="1:15" ht="19.5" customHeight="1">
      <c r="A3" s="167"/>
      <c r="B3" s="167"/>
      <c r="C3" s="167"/>
      <c r="D3" s="167"/>
      <c r="E3" s="167"/>
      <c r="F3" s="513" t="s">
        <v>360</v>
      </c>
      <c r="G3" s="514"/>
      <c r="H3" s="513" t="s">
        <v>361</v>
      </c>
      <c r="I3" s="514"/>
      <c r="J3" s="167"/>
      <c r="K3" s="167"/>
      <c r="L3" s="167"/>
      <c r="M3" s="167"/>
      <c r="N3" s="167"/>
      <c r="O3" s="167"/>
    </row>
    <row r="4" spans="1:15" ht="19.5" customHeight="1">
      <c r="A4" s="167"/>
      <c r="B4" s="167"/>
      <c r="C4" s="167"/>
      <c r="D4" s="167"/>
      <c r="E4" s="167"/>
      <c r="F4" s="515" t="s">
        <v>385</v>
      </c>
      <c r="G4" s="516"/>
      <c r="H4" s="515" t="s">
        <v>393</v>
      </c>
      <c r="I4" s="516"/>
      <c r="J4" s="167"/>
      <c r="K4" s="167"/>
      <c r="L4" s="167"/>
      <c r="M4" s="167"/>
      <c r="N4" s="167"/>
      <c r="O4" s="167"/>
    </row>
    <row r="5" spans="1:15" ht="19.5" customHeight="1">
      <c r="A5" s="167"/>
      <c r="B5" s="167"/>
      <c r="C5" s="167"/>
      <c r="D5" s="167"/>
      <c r="E5" s="167"/>
      <c r="F5" s="515" t="s">
        <v>394</v>
      </c>
      <c r="G5" s="516"/>
      <c r="H5" s="515" t="s">
        <v>395</v>
      </c>
      <c r="I5" s="516"/>
      <c r="J5" s="167"/>
      <c r="K5" s="167"/>
      <c r="L5" s="167"/>
      <c r="M5" s="167"/>
      <c r="N5" s="167"/>
      <c r="O5" s="167"/>
    </row>
    <row r="6" spans="1:15" ht="19.5" customHeight="1">
      <c r="A6" s="167"/>
      <c r="B6" s="167"/>
      <c r="C6" s="167"/>
      <c r="D6" s="167"/>
      <c r="E6" s="167"/>
      <c r="F6" s="515" t="s">
        <v>396</v>
      </c>
      <c r="G6" s="516"/>
      <c r="H6" s="515" t="s">
        <v>397</v>
      </c>
      <c r="I6" s="516"/>
      <c r="J6" s="167"/>
      <c r="K6" s="167"/>
      <c r="L6" s="167"/>
      <c r="M6" s="167"/>
      <c r="N6" s="167"/>
      <c r="O6" s="167"/>
    </row>
    <row r="7" spans="1:15" ht="19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19.5" customHeight="1">
      <c r="A8" s="167"/>
      <c r="B8" s="168">
        <v>43</v>
      </c>
      <c r="C8" s="168">
        <v>1</v>
      </c>
      <c r="D8" s="168">
        <v>16</v>
      </c>
      <c r="E8" s="168" t="s">
        <v>376</v>
      </c>
      <c r="F8" s="512" t="str">
        <f>VLOOKUP(D8,チーム!$D$1:$I$48,3,0)&amp;"（"&amp;VLOOKUP(D8,チーム!$D$1:$I$48,2,0)&amp;"）"</f>
        <v>鶴岡・田川クラブ（山形）</v>
      </c>
      <c r="G8" s="512"/>
      <c r="H8" s="512"/>
      <c r="I8" s="169" t="str">
        <f>VLOOKUP(D8,チーム!$D$1:$I$48,6,0)</f>
        <v>C　　球場</v>
      </c>
      <c r="J8" s="167"/>
      <c r="K8" s="167"/>
      <c r="L8" s="167"/>
      <c r="M8" s="167"/>
      <c r="N8" s="167"/>
      <c r="O8" s="167"/>
    </row>
    <row r="9" spans="1:15" ht="19.5" customHeight="1">
      <c r="A9" s="167"/>
      <c r="B9" s="167"/>
      <c r="C9" s="167"/>
      <c r="D9" s="167"/>
      <c r="E9" s="167"/>
      <c r="F9" s="513" t="s">
        <v>360</v>
      </c>
      <c r="G9" s="514"/>
      <c r="H9" s="513" t="s">
        <v>361</v>
      </c>
      <c r="I9" s="514"/>
      <c r="J9" s="167"/>
      <c r="K9" s="167"/>
      <c r="L9" s="167"/>
      <c r="M9" s="167"/>
      <c r="N9" s="167"/>
      <c r="O9" s="167"/>
    </row>
    <row r="10" spans="1:15" ht="19.5" customHeight="1">
      <c r="A10" s="167"/>
      <c r="B10" s="167"/>
      <c r="C10" s="167"/>
      <c r="D10" s="167"/>
      <c r="E10" s="167"/>
      <c r="F10" s="515" t="s">
        <v>373</v>
      </c>
      <c r="G10" s="516"/>
      <c r="H10" s="515" t="s">
        <v>383</v>
      </c>
      <c r="I10" s="516"/>
      <c r="J10" s="167"/>
      <c r="K10" s="167"/>
      <c r="L10" s="167"/>
      <c r="M10" s="167"/>
      <c r="N10" s="167"/>
      <c r="O10" s="167"/>
    </row>
    <row r="11" spans="1:15" ht="19.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</row>
    <row r="12" spans="1:15" ht="19.5" customHeight="1">
      <c r="A12" s="167"/>
      <c r="B12" s="168">
        <v>43</v>
      </c>
      <c r="C12" s="168">
        <v>1</v>
      </c>
      <c r="D12" s="168">
        <v>19</v>
      </c>
      <c r="E12" s="168" t="s">
        <v>377</v>
      </c>
      <c r="F12" s="512" t="str">
        <f>VLOOKUP(D12,チーム!$D$1:$I$48,3,0)&amp;"（"&amp;VLOOKUP(D12,チーム!$D$1:$I$48,2,0)&amp;"）"</f>
        <v>八王子クラブ（東京）</v>
      </c>
      <c r="G12" s="512"/>
      <c r="H12" s="512"/>
      <c r="I12" s="169" t="str">
        <f>VLOOKUP(D12,チーム!$D$1:$I$48,6,0)</f>
        <v>D　　球場</v>
      </c>
      <c r="J12" s="167"/>
      <c r="K12" s="167"/>
      <c r="L12" s="167"/>
      <c r="M12" s="167"/>
      <c r="N12" s="167"/>
      <c r="O12" s="167"/>
    </row>
    <row r="13" spans="1:15" ht="19.5" customHeight="1">
      <c r="A13" s="167"/>
      <c r="B13" s="167"/>
      <c r="C13" s="167"/>
      <c r="D13" s="167"/>
      <c r="E13" s="167"/>
      <c r="F13" s="513" t="s">
        <v>360</v>
      </c>
      <c r="G13" s="514"/>
      <c r="H13" s="513" t="s">
        <v>361</v>
      </c>
      <c r="I13" s="514"/>
      <c r="J13" s="167"/>
      <c r="K13" s="167"/>
      <c r="L13" s="167"/>
      <c r="M13" s="167"/>
      <c r="N13" s="167"/>
      <c r="O13" s="167"/>
    </row>
    <row r="14" spans="1:15" ht="19.5" customHeight="1">
      <c r="A14" s="167"/>
      <c r="B14" s="167"/>
      <c r="C14" s="167"/>
      <c r="D14" s="167"/>
      <c r="E14" s="167"/>
      <c r="F14" s="515" t="s">
        <v>374</v>
      </c>
      <c r="G14" s="516"/>
      <c r="H14" s="515" t="s">
        <v>365</v>
      </c>
      <c r="I14" s="516"/>
      <c r="J14" s="167"/>
      <c r="K14" s="167"/>
      <c r="L14" s="167"/>
      <c r="M14" s="167"/>
      <c r="N14" s="167"/>
      <c r="O14" s="167"/>
    </row>
    <row r="15" spans="1:15" ht="19.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6" spans="1:15" ht="19.5" customHeight="1">
      <c r="A16" s="167"/>
      <c r="B16" s="168">
        <v>43</v>
      </c>
      <c r="C16" s="168">
        <v>1</v>
      </c>
      <c r="D16" s="168">
        <v>20</v>
      </c>
      <c r="E16" s="168" t="s">
        <v>378</v>
      </c>
      <c r="F16" s="512" t="str">
        <f>VLOOKUP(D16,チーム!$D$1:$I$48,3,0)&amp;"（"&amp;VLOOKUP(D16,チーム!$D$1:$I$48,2,0)&amp;"）"</f>
        <v>茨木ハイシニア（大阪）</v>
      </c>
      <c r="G16" s="512"/>
      <c r="H16" s="512"/>
      <c r="I16" s="169" t="str">
        <f>VLOOKUP(D16,チーム!$D$1:$I$48,6,0)</f>
        <v>D　　球場</v>
      </c>
      <c r="J16" s="167"/>
      <c r="K16" s="167"/>
      <c r="L16" s="167"/>
      <c r="M16" s="167"/>
      <c r="N16" s="167"/>
      <c r="O16" s="167"/>
    </row>
    <row r="17" spans="1:15" ht="19.5" customHeight="1">
      <c r="A17" s="167"/>
      <c r="B17" s="167"/>
      <c r="C17" s="167"/>
      <c r="D17" s="167"/>
      <c r="E17" s="167"/>
      <c r="F17" s="513" t="s">
        <v>360</v>
      </c>
      <c r="G17" s="514"/>
      <c r="H17" s="513" t="s">
        <v>361</v>
      </c>
      <c r="I17" s="514"/>
      <c r="J17" s="167"/>
      <c r="K17" s="167"/>
      <c r="L17" s="167"/>
      <c r="M17" s="167"/>
      <c r="N17" s="167"/>
      <c r="O17" s="167"/>
    </row>
    <row r="18" spans="1:15" ht="19.5" customHeight="1">
      <c r="A18" s="167"/>
      <c r="B18" s="167"/>
      <c r="C18" s="167"/>
      <c r="D18" s="167"/>
      <c r="E18" s="167"/>
      <c r="F18" s="515" t="s">
        <v>386</v>
      </c>
      <c r="G18" s="516"/>
      <c r="H18" s="515" t="s">
        <v>369</v>
      </c>
      <c r="I18" s="516"/>
      <c r="J18" s="167"/>
      <c r="K18" s="167"/>
      <c r="L18" s="167"/>
      <c r="M18" s="167"/>
      <c r="N18" s="167"/>
      <c r="O18" s="167"/>
    </row>
    <row r="19" spans="1:15" ht="19.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  <row r="20" spans="1:15" ht="19.5" customHeight="1">
      <c r="A20" s="167"/>
      <c r="B20" s="168">
        <v>43</v>
      </c>
      <c r="C20" s="168">
        <v>1</v>
      </c>
      <c r="D20" s="168">
        <v>27</v>
      </c>
      <c r="E20" s="168" t="s">
        <v>375</v>
      </c>
      <c r="F20" s="512" t="str">
        <f>VLOOKUP(D20,チーム!$D$1:$I$48,3,0)&amp;"（"&amp;VLOOKUP(D20,チーム!$D$1:$I$48,2,0)&amp;"）"</f>
        <v>烏城クラブ（岡山）</v>
      </c>
      <c r="G20" s="512"/>
      <c r="H20" s="512"/>
      <c r="I20" s="169" t="str">
        <f>VLOOKUP(D20,チーム!$D$1:$I$48,6,0)</f>
        <v>E　　球場</v>
      </c>
      <c r="J20" s="167"/>
      <c r="K20" s="167"/>
      <c r="L20" s="167"/>
      <c r="M20" s="167"/>
      <c r="N20" s="167"/>
      <c r="O20" s="167"/>
    </row>
    <row r="21" spans="1:15" ht="19.5" customHeight="1">
      <c r="A21" s="167"/>
      <c r="B21" s="167"/>
      <c r="C21" s="167"/>
      <c r="D21" s="167"/>
      <c r="E21" s="167"/>
      <c r="F21" s="513" t="s">
        <v>360</v>
      </c>
      <c r="G21" s="514"/>
      <c r="H21" s="513" t="s">
        <v>361</v>
      </c>
      <c r="I21" s="514"/>
      <c r="J21" s="167"/>
      <c r="K21" s="167"/>
      <c r="L21" s="167"/>
      <c r="M21" s="167"/>
      <c r="N21" s="167"/>
      <c r="O21" s="167"/>
    </row>
    <row r="22" spans="1:15" ht="19.5" customHeight="1">
      <c r="A22" s="167"/>
      <c r="B22" s="167"/>
      <c r="C22" s="167"/>
      <c r="D22" s="167"/>
      <c r="E22" s="167"/>
      <c r="F22" s="515" t="s">
        <v>367</v>
      </c>
      <c r="G22" s="516"/>
      <c r="H22" s="515" t="s">
        <v>368</v>
      </c>
      <c r="I22" s="516"/>
      <c r="J22" s="167"/>
      <c r="K22" s="167"/>
      <c r="L22" s="167"/>
      <c r="M22" s="167"/>
      <c r="N22" s="167"/>
      <c r="O22" s="167"/>
    </row>
    <row r="23" spans="1:15" ht="19.5" customHeight="1">
      <c r="A23" s="167"/>
      <c r="B23" s="167"/>
      <c r="C23" s="167"/>
      <c r="D23" s="167"/>
      <c r="E23" s="167"/>
      <c r="F23" s="515" t="s">
        <v>387</v>
      </c>
      <c r="G23" s="516"/>
      <c r="H23" s="515" t="s">
        <v>388</v>
      </c>
      <c r="I23" s="516"/>
      <c r="J23" s="167"/>
      <c r="K23" s="167"/>
      <c r="L23" s="167"/>
      <c r="M23" s="167"/>
      <c r="N23" s="167"/>
      <c r="O23" s="167"/>
    </row>
    <row r="24" spans="1:15" ht="19.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1:15" ht="19.5" customHeight="1">
      <c r="A25" s="167"/>
      <c r="B25" s="168">
        <v>43</v>
      </c>
      <c r="C25" s="168">
        <v>1</v>
      </c>
      <c r="D25" s="168">
        <v>31</v>
      </c>
      <c r="E25" s="168" t="s">
        <v>379</v>
      </c>
      <c r="F25" s="512" t="str">
        <f>VLOOKUP(D25,チーム!$D$1:$I$48,3,0)&amp;"（"&amp;VLOOKUP(D25,チーム!$D$1:$I$48,2,0)&amp;"）"</f>
        <v>泉友クラブ（兵庫）</v>
      </c>
      <c r="G25" s="512"/>
      <c r="H25" s="512"/>
      <c r="I25" s="169" t="str">
        <f>VLOOKUP(D25,チーム!$D$1:$I$48,6,0)</f>
        <v>F　　球場</v>
      </c>
      <c r="J25" s="167"/>
      <c r="K25" s="167"/>
      <c r="L25" s="167"/>
      <c r="M25" s="167"/>
      <c r="N25" s="167"/>
      <c r="O25" s="167"/>
    </row>
    <row r="26" spans="1:15" ht="19.5" customHeight="1">
      <c r="A26" s="167"/>
      <c r="B26" s="167"/>
      <c r="C26" s="167"/>
      <c r="D26" s="167"/>
      <c r="E26" s="167"/>
      <c r="F26" s="513" t="s">
        <v>360</v>
      </c>
      <c r="G26" s="514"/>
      <c r="H26" s="513" t="s">
        <v>361</v>
      </c>
      <c r="I26" s="514"/>
      <c r="J26" s="167"/>
      <c r="K26" s="167"/>
      <c r="L26" s="167"/>
      <c r="M26" s="167"/>
      <c r="N26" s="167"/>
      <c r="O26" s="167"/>
    </row>
    <row r="27" spans="1:15" ht="19.5" customHeight="1">
      <c r="A27" s="167"/>
      <c r="B27" s="167"/>
      <c r="C27" s="167"/>
      <c r="D27" s="167"/>
      <c r="E27" s="167"/>
      <c r="F27" s="515" t="s">
        <v>389</v>
      </c>
      <c r="G27" s="516"/>
      <c r="H27" s="515" t="s">
        <v>366</v>
      </c>
      <c r="I27" s="516"/>
      <c r="J27" s="167"/>
      <c r="K27" s="167"/>
      <c r="L27" s="167"/>
      <c r="M27" s="167"/>
      <c r="N27" s="167"/>
      <c r="O27" s="167"/>
    </row>
    <row r="28" spans="1:15" ht="19.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</row>
    <row r="29" spans="1:15" ht="19.5" customHeight="1">
      <c r="A29" s="167"/>
      <c r="B29" s="168">
        <v>43</v>
      </c>
      <c r="C29" s="168">
        <v>1</v>
      </c>
      <c r="D29" s="168">
        <v>39</v>
      </c>
      <c r="E29" s="168" t="s">
        <v>380</v>
      </c>
      <c r="F29" s="512" t="str">
        <f>VLOOKUP(D29,チーム!$D$1:$I$48,3,0)&amp;"（"&amp;VLOOKUP(D29,チーム!$D$1:$I$48,2,0)&amp;"）"</f>
        <v>さが葉隠（佐賀）</v>
      </c>
      <c r="G29" s="512"/>
      <c r="H29" s="512"/>
      <c r="I29" s="169" t="str">
        <f>VLOOKUP(D29,チーム!$D$1:$I$48,6,0)</f>
        <v>G　　球場</v>
      </c>
      <c r="J29" s="167"/>
      <c r="K29" s="167"/>
      <c r="L29" s="167"/>
      <c r="M29" s="167"/>
      <c r="N29" s="167"/>
      <c r="O29" s="167"/>
    </row>
    <row r="30" spans="1:15" ht="19.5" customHeight="1">
      <c r="A30" s="167"/>
      <c r="B30" s="167"/>
      <c r="C30" s="167"/>
      <c r="D30" s="167"/>
      <c r="E30" s="167"/>
      <c r="F30" s="513" t="s">
        <v>360</v>
      </c>
      <c r="G30" s="514"/>
      <c r="H30" s="513" t="s">
        <v>361</v>
      </c>
      <c r="I30" s="514"/>
      <c r="J30" s="167"/>
      <c r="K30" s="167"/>
      <c r="L30" s="167"/>
      <c r="M30" s="167"/>
      <c r="N30" s="167"/>
      <c r="O30" s="167"/>
    </row>
    <row r="31" spans="1:15" ht="19.5" customHeight="1">
      <c r="A31" s="167"/>
      <c r="B31" s="167"/>
      <c r="C31" s="167"/>
      <c r="D31" s="167"/>
      <c r="E31" s="167"/>
      <c r="F31" s="515" t="s">
        <v>371</v>
      </c>
      <c r="G31" s="516"/>
      <c r="H31" s="515" t="s">
        <v>369</v>
      </c>
      <c r="I31" s="516"/>
      <c r="J31" s="167"/>
      <c r="K31" s="167"/>
      <c r="L31" s="167"/>
      <c r="M31" s="167"/>
      <c r="N31" s="167"/>
      <c r="O31" s="167"/>
    </row>
    <row r="32" spans="1:15" ht="19.5" customHeight="1">
      <c r="A32" s="167"/>
      <c r="B32" s="167"/>
      <c r="C32" s="167"/>
      <c r="D32" s="167"/>
      <c r="E32" s="167"/>
      <c r="F32" s="515" t="s">
        <v>390</v>
      </c>
      <c r="G32" s="516"/>
      <c r="H32" s="515" t="s">
        <v>370</v>
      </c>
      <c r="I32" s="516"/>
      <c r="J32" s="167"/>
      <c r="K32" s="167"/>
      <c r="L32" s="167"/>
      <c r="M32" s="167"/>
      <c r="N32" s="167"/>
      <c r="O32" s="167"/>
    </row>
    <row r="33" spans="1:15" ht="19.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</row>
    <row r="34" spans="1:15" ht="19.5" customHeight="1">
      <c r="A34" s="167"/>
      <c r="B34" s="168">
        <v>43</v>
      </c>
      <c r="C34" s="168">
        <v>1</v>
      </c>
      <c r="D34" s="168">
        <v>44</v>
      </c>
      <c r="E34" s="168" t="s">
        <v>381</v>
      </c>
      <c r="F34" s="512" t="str">
        <f>VLOOKUP(D34,チーム!$D$1:$I$48,3,0)&amp;"（"&amp;VLOOKUP(D34,チーム!$D$1:$I$48,2,0)&amp;"）"</f>
        <v>高松シニア（香川）</v>
      </c>
      <c r="G34" s="512"/>
      <c r="H34" s="512"/>
      <c r="I34" s="169" t="str">
        <f>VLOOKUP(D34,チーム!$D$1:$I$48,6,0)</f>
        <v>H　　球場</v>
      </c>
      <c r="J34" s="167"/>
      <c r="K34" s="167"/>
      <c r="L34" s="167"/>
      <c r="M34" s="167"/>
      <c r="N34" s="167"/>
      <c r="O34" s="167"/>
    </row>
    <row r="35" spans="1:15" ht="19.5" customHeight="1">
      <c r="A35" s="167"/>
      <c r="B35" s="167"/>
      <c r="C35" s="167"/>
      <c r="D35" s="167"/>
      <c r="E35" s="167"/>
      <c r="F35" s="513" t="s">
        <v>360</v>
      </c>
      <c r="G35" s="514"/>
      <c r="H35" s="513" t="s">
        <v>361</v>
      </c>
      <c r="I35" s="514"/>
      <c r="J35" s="167"/>
      <c r="K35" s="167"/>
      <c r="L35" s="167"/>
      <c r="M35" s="167"/>
      <c r="N35" s="167"/>
      <c r="O35" s="167"/>
    </row>
    <row r="36" spans="1:15" ht="19.5" customHeight="1">
      <c r="A36" s="167"/>
      <c r="B36" s="167"/>
      <c r="C36" s="167"/>
      <c r="D36" s="167"/>
      <c r="E36" s="167"/>
      <c r="F36" s="515" t="s">
        <v>391</v>
      </c>
      <c r="G36" s="516"/>
      <c r="H36" s="515" t="s">
        <v>392</v>
      </c>
      <c r="I36" s="516"/>
      <c r="J36" s="167"/>
      <c r="K36" s="167"/>
      <c r="L36" s="167"/>
      <c r="M36" s="167"/>
      <c r="N36" s="167"/>
      <c r="O36" s="167"/>
    </row>
    <row r="37" spans="1:15" ht="19.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</row>
    <row r="38" spans="1:15" ht="19.5" customHeight="1">
      <c r="A38" s="167"/>
      <c r="B38" s="168">
        <v>43</v>
      </c>
      <c r="C38" s="168">
        <v>1</v>
      </c>
      <c r="D38" s="168">
        <v>47</v>
      </c>
      <c r="E38" s="168" t="s">
        <v>382</v>
      </c>
      <c r="F38" s="512" t="str">
        <f>VLOOKUP(D38,チーム!$D$1:$I$48,3,0)&amp;"（"&amp;VLOOKUP(D38,チーム!$D$1:$I$48,2,0)&amp;"）"</f>
        <v>河合ハイシニア（奈良）</v>
      </c>
      <c r="G38" s="512"/>
      <c r="H38" s="512"/>
      <c r="I38" s="169" t="str">
        <f>VLOOKUP(D38,チーム!$D$1:$I$48,6,0)</f>
        <v>H　　球場</v>
      </c>
      <c r="J38" s="167"/>
      <c r="K38" s="167"/>
      <c r="L38" s="167"/>
      <c r="M38" s="167"/>
      <c r="N38" s="167"/>
      <c r="O38" s="167"/>
    </row>
    <row r="39" spans="1:15" ht="19.5" customHeight="1">
      <c r="A39" s="167"/>
      <c r="B39" s="167"/>
      <c r="C39" s="167"/>
      <c r="D39" s="167"/>
      <c r="E39" s="167"/>
      <c r="F39" s="513" t="s">
        <v>360</v>
      </c>
      <c r="G39" s="514"/>
      <c r="H39" s="513" t="s">
        <v>361</v>
      </c>
      <c r="I39" s="514"/>
      <c r="J39" s="167"/>
      <c r="K39" s="167"/>
      <c r="L39" s="167"/>
      <c r="M39" s="167"/>
      <c r="N39" s="167"/>
      <c r="O39" s="167"/>
    </row>
    <row r="40" spans="1:15" ht="19.5" customHeight="1">
      <c r="A40" s="167"/>
      <c r="B40" s="167"/>
      <c r="C40" s="167"/>
      <c r="D40" s="167"/>
      <c r="E40" s="167"/>
      <c r="F40" s="515" t="s">
        <v>398</v>
      </c>
      <c r="G40" s="516"/>
      <c r="H40" s="515" t="s">
        <v>372</v>
      </c>
      <c r="I40" s="516"/>
      <c r="J40" s="167"/>
      <c r="K40" s="167"/>
      <c r="L40" s="167"/>
      <c r="M40" s="167"/>
      <c r="N40" s="167"/>
      <c r="O40" s="167"/>
    </row>
  </sheetData>
  <sheetProtection/>
  <mergeCells count="54">
    <mergeCell ref="F1:I1"/>
    <mergeCell ref="F5:G5"/>
    <mergeCell ref="H5:I5"/>
    <mergeCell ref="F6:G6"/>
    <mergeCell ref="H6:I6"/>
    <mergeCell ref="F2:H2"/>
    <mergeCell ref="F3:G3"/>
    <mergeCell ref="H3:I3"/>
    <mergeCell ref="F4:G4"/>
    <mergeCell ref="H4:I4"/>
    <mergeCell ref="F12:H12"/>
    <mergeCell ref="F13:G13"/>
    <mergeCell ref="H13:I13"/>
    <mergeCell ref="F14:G14"/>
    <mergeCell ref="H14:I14"/>
    <mergeCell ref="F8:H8"/>
    <mergeCell ref="F9:G9"/>
    <mergeCell ref="H9:I9"/>
    <mergeCell ref="F10:G10"/>
    <mergeCell ref="H10:I10"/>
    <mergeCell ref="F20:H20"/>
    <mergeCell ref="F21:G21"/>
    <mergeCell ref="H21:I21"/>
    <mergeCell ref="F16:H16"/>
    <mergeCell ref="F17:G17"/>
    <mergeCell ref="H17:I17"/>
    <mergeCell ref="F18:G18"/>
    <mergeCell ref="H18:I18"/>
    <mergeCell ref="F25:H25"/>
    <mergeCell ref="F26:G26"/>
    <mergeCell ref="H26:I26"/>
    <mergeCell ref="F27:G27"/>
    <mergeCell ref="H27:I27"/>
    <mergeCell ref="F22:G22"/>
    <mergeCell ref="H22:I22"/>
    <mergeCell ref="F23:G23"/>
    <mergeCell ref="H23:I23"/>
    <mergeCell ref="F31:G31"/>
    <mergeCell ref="H31:I31"/>
    <mergeCell ref="F32:G32"/>
    <mergeCell ref="H32:I32"/>
    <mergeCell ref="F29:H29"/>
    <mergeCell ref="F30:G30"/>
    <mergeCell ref="H30:I30"/>
    <mergeCell ref="F38:H38"/>
    <mergeCell ref="F39:G39"/>
    <mergeCell ref="H39:I39"/>
    <mergeCell ref="F40:G40"/>
    <mergeCell ref="H40:I40"/>
    <mergeCell ref="F34:H34"/>
    <mergeCell ref="F35:G35"/>
    <mergeCell ref="H35:I35"/>
    <mergeCell ref="F36:G36"/>
    <mergeCell ref="H36:I3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H34"/>
  <sheetViews>
    <sheetView zoomScalePageLayoutView="0" workbookViewId="0" topLeftCell="A26">
      <selection activeCell="H34" sqref="B1:H34"/>
    </sheetView>
  </sheetViews>
  <sheetFormatPr defaultColWidth="9.00390625" defaultRowHeight="13.5"/>
  <cols>
    <col min="3" max="8" width="12.50390625" style="0" customWidth="1"/>
  </cols>
  <sheetData>
    <row r="1" spans="3:7" ht="21.75" customHeight="1">
      <c r="C1" s="518" t="s">
        <v>409</v>
      </c>
      <c r="D1" s="518"/>
      <c r="E1" s="518"/>
      <c r="F1" s="518"/>
      <c r="G1" s="518"/>
    </row>
    <row r="2" spans="2:8" ht="41.25" customHeight="1">
      <c r="B2" s="143" t="s">
        <v>4</v>
      </c>
      <c r="C2" s="185" t="s">
        <v>404</v>
      </c>
      <c r="D2" s="185" t="s">
        <v>405</v>
      </c>
      <c r="E2" s="184" t="s">
        <v>406</v>
      </c>
      <c r="F2" s="184" t="s">
        <v>410</v>
      </c>
      <c r="G2" s="184" t="s">
        <v>407</v>
      </c>
      <c r="H2" s="184" t="s">
        <v>408</v>
      </c>
    </row>
    <row r="3" spans="2:8" ht="22.5" customHeight="1">
      <c r="B3" s="183">
        <v>1</v>
      </c>
      <c r="C3" s="143"/>
      <c r="D3" s="143"/>
      <c r="E3" s="143"/>
      <c r="F3" s="143"/>
      <c r="G3" s="143"/>
      <c r="H3" s="143"/>
    </row>
    <row r="4" spans="2:8" ht="22.5" customHeight="1">
      <c r="B4" s="183">
        <v>2</v>
      </c>
      <c r="C4" s="143"/>
      <c r="D4" s="143"/>
      <c r="E4" s="143"/>
      <c r="F4" s="143"/>
      <c r="G4" s="143"/>
      <c r="H4" s="143"/>
    </row>
    <row r="5" spans="2:8" ht="22.5" customHeight="1">
      <c r="B5" s="183">
        <v>3</v>
      </c>
      <c r="C5" s="143"/>
      <c r="D5" s="143"/>
      <c r="E5" s="143"/>
      <c r="F5" s="143"/>
      <c r="G5" s="143"/>
      <c r="H5" s="143"/>
    </row>
    <row r="6" spans="2:8" ht="22.5" customHeight="1">
      <c r="B6" s="183">
        <v>4</v>
      </c>
      <c r="C6" s="143"/>
      <c r="D6" s="143"/>
      <c r="E6" s="143"/>
      <c r="F6" s="143"/>
      <c r="G6" s="143"/>
      <c r="H6" s="143"/>
    </row>
    <row r="7" spans="2:8" ht="22.5" customHeight="1">
      <c r="B7" s="183">
        <v>5</v>
      </c>
      <c r="C7" s="143"/>
      <c r="D7" s="143"/>
      <c r="E7" s="143"/>
      <c r="F7" s="143"/>
      <c r="G7" s="143"/>
      <c r="H7" s="143"/>
    </row>
    <row r="8" spans="2:8" ht="22.5" customHeight="1">
      <c r="B8" s="183">
        <v>6</v>
      </c>
      <c r="C8" s="143"/>
      <c r="D8" s="143"/>
      <c r="E8" s="143"/>
      <c r="F8" s="143"/>
      <c r="G8" s="143"/>
      <c r="H8" s="143"/>
    </row>
    <row r="9" spans="2:8" ht="22.5" customHeight="1">
      <c r="B9" s="183">
        <v>7</v>
      </c>
      <c r="C9" s="143"/>
      <c r="D9" s="143"/>
      <c r="E9" s="143"/>
      <c r="F9" s="143"/>
      <c r="G9" s="143"/>
      <c r="H9" s="143"/>
    </row>
    <row r="10" spans="2:8" ht="22.5" customHeight="1">
      <c r="B10" s="183">
        <v>8</v>
      </c>
      <c r="C10" s="143"/>
      <c r="D10" s="143"/>
      <c r="E10" s="143"/>
      <c r="F10" s="143"/>
      <c r="G10" s="143"/>
      <c r="H10" s="143"/>
    </row>
    <row r="11" spans="2:8" ht="22.5" customHeight="1">
      <c r="B11" s="183">
        <v>9</v>
      </c>
      <c r="C11" s="143"/>
      <c r="D11" s="143"/>
      <c r="E11" s="143"/>
      <c r="F11" s="143"/>
      <c r="G11" s="143"/>
      <c r="H11" s="143"/>
    </row>
    <row r="12" spans="2:8" ht="22.5" customHeight="1">
      <c r="B12" s="183">
        <v>10</v>
      </c>
      <c r="C12" s="143"/>
      <c r="D12" s="143"/>
      <c r="E12" s="143"/>
      <c r="F12" s="143"/>
      <c r="G12" s="143"/>
      <c r="H12" s="143"/>
    </row>
    <row r="13" spans="2:8" ht="22.5" customHeight="1">
      <c r="B13" s="183">
        <v>11</v>
      </c>
      <c r="C13" s="143"/>
      <c r="D13" s="143"/>
      <c r="E13" s="143"/>
      <c r="F13" s="143"/>
      <c r="G13" s="143"/>
      <c r="H13" s="143"/>
    </row>
    <row r="14" spans="2:8" ht="22.5" customHeight="1">
      <c r="B14" s="183">
        <v>12</v>
      </c>
      <c r="C14" s="143"/>
      <c r="D14" s="143"/>
      <c r="E14" s="143"/>
      <c r="F14" s="143"/>
      <c r="G14" s="143"/>
      <c r="H14" s="143"/>
    </row>
    <row r="15" spans="2:8" ht="22.5" customHeight="1">
      <c r="B15" s="183">
        <v>13</v>
      </c>
      <c r="C15" s="143"/>
      <c r="D15" s="143"/>
      <c r="E15" s="143"/>
      <c r="F15" s="143"/>
      <c r="G15" s="143"/>
      <c r="H15" s="143"/>
    </row>
    <row r="16" spans="2:8" ht="22.5" customHeight="1">
      <c r="B16" s="183">
        <v>14</v>
      </c>
      <c r="C16" s="143"/>
      <c r="D16" s="143"/>
      <c r="E16" s="143"/>
      <c r="F16" s="143"/>
      <c r="G16" s="143"/>
      <c r="H16" s="143"/>
    </row>
    <row r="17" spans="2:8" ht="22.5" customHeight="1">
      <c r="B17" s="183">
        <v>15</v>
      </c>
      <c r="C17" s="143"/>
      <c r="D17" s="143"/>
      <c r="E17" s="143"/>
      <c r="F17" s="143"/>
      <c r="G17" s="143"/>
      <c r="H17" s="143"/>
    </row>
    <row r="18" spans="2:8" ht="22.5" customHeight="1">
      <c r="B18" s="183">
        <v>16</v>
      </c>
      <c r="C18" s="143"/>
      <c r="D18" s="143"/>
      <c r="E18" s="143"/>
      <c r="F18" s="143"/>
      <c r="G18" s="143"/>
      <c r="H18" s="143"/>
    </row>
    <row r="19" spans="2:8" ht="22.5" customHeight="1">
      <c r="B19" s="183">
        <v>17</v>
      </c>
      <c r="C19" s="143"/>
      <c r="D19" s="143"/>
      <c r="E19" s="143"/>
      <c r="F19" s="143"/>
      <c r="G19" s="143"/>
      <c r="H19" s="143"/>
    </row>
    <row r="20" spans="2:8" ht="22.5" customHeight="1">
      <c r="B20" s="183">
        <v>18</v>
      </c>
      <c r="C20" s="143"/>
      <c r="D20" s="143"/>
      <c r="E20" s="143"/>
      <c r="F20" s="143"/>
      <c r="G20" s="143"/>
      <c r="H20" s="143"/>
    </row>
    <row r="21" spans="2:8" ht="22.5" customHeight="1">
      <c r="B21" s="183">
        <v>19</v>
      </c>
      <c r="C21" s="143"/>
      <c r="D21" s="143"/>
      <c r="E21" s="143"/>
      <c r="F21" s="143"/>
      <c r="G21" s="143"/>
      <c r="H21" s="143"/>
    </row>
    <row r="22" spans="2:8" ht="22.5" customHeight="1">
      <c r="B22" s="183">
        <v>20</v>
      </c>
      <c r="C22" s="143"/>
      <c r="D22" s="143"/>
      <c r="E22" s="143"/>
      <c r="F22" s="143"/>
      <c r="G22" s="143"/>
      <c r="H22" s="143"/>
    </row>
    <row r="23" spans="2:8" ht="22.5" customHeight="1">
      <c r="B23" s="183">
        <v>21</v>
      </c>
      <c r="C23" s="143"/>
      <c r="D23" s="143"/>
      <c r="E23" s="143"/>
      <c r="F23" s="143"/>
      <c r="G23" s="143"/>
      <c r="H23" s="143"/>
    </row>
    <row r="24" spans="2:8" ht="22.5" customHeight="1">
      <c r="B24" s="183">
        <v>22</v>
      </c>
      <c r="C24" s="143"/>
      <c r="D24" s="143"/>
      <c r="E24" s="143"/>
      <c r="F24" s="143"/>
      <c r="G24" s="143"/>
      <c r="H24" s="143"/>
    </row>
    <row r="25" spans="2:8" ht="22.5" customHeight="1">
      <c r="B25" s="183">
        <v>23</v>
      </c>
      <c r="C25" s="143"/>
      <c r="D25" s="143"/>
      <c r="E25" s="143"/>
      <c r="F25" s="143"/>
      <c r="G25" s="143"/>
      <c r="H25" s="143"/>
    </row>
    <row r="26" spans="2:8" ht="22.5" customHeight="1">
      <c r="B26" s="183">
        <v>24</v>
      </c>
      <c r="C26" s="143"/>
      <c r="D26" s="143"/>
      <c r="E26" s="143"/>
      <c r="F26" s="143"/>
      <c r="G26" s="143"/>
      <c r="H26" s="143"/>
    </row>
    <row r="27" spans="2:8" ht="22.5" customHeight="1">
      <c r="B27" s="183">
        <v>25</v>
      </c>
      <c r="C27" s="143"/>
      <c r="D27" s="143"/>
      <c r="E27" s="143"/>
      <c r="F27" s="143"/>
      <c r="G27" s="143"/>
      <c r="H27" s="143"/>
    </row>
    <row r="28" spans="2:8" ht="22.5" customHeight="1">
      <c r="B28" s="183">
        <v>26</v>
      </c>
      <c r="C28" s="143"/>
      <c r="D28" s="143"/>
      <c r="E28" s="143"/>
      <c r="F28" s="143"/>
      <c r="G28" s="143"/>
      <c r="H28" s="143"/>
    </row>
    <row r="29" spans="2:8" ht="22.5" customHeight="1">
      <c r="B29" s="183">
        <v>27</v>
      </c>
      <c r="C29" s="143"/>
      <c r="D29" s="143"/>
      <c r="E29" s="143"/>
      <c r="F29" s="143"/>
      <c r="G29" s="143"/>
      <c r="H29" s="143"/>
    </row>
    <row r="30" spans="2:8" ht="22.5" customHeight="1">
      <c r="B30" s="183">
        <v>28</v>
      </c>
      <c r="C30" s="143"/>
      <c r="D30" s="143"/>
      <c r="E30" s="143"/>
      <c r="F30" s="143"/>
      <c r="G30" s="143"/>
      <c r="H30" s="143"/>
    </row>
    <row r="31" spans="2:8" ht="22.5" customHeight="1">
      <c r="B31" s="183">
        <v>29</v>
      </c>
      <c r="C31" s="143"/>
      <c r="D31" s="143"/>
      <c r="E31" s="143"/>
      <c r="F31" s="143"/>
      <c r="G31" s="143"/>
      <c r="H31" s="143"/>
    </row>
    <row r="32" spans="2:8" ht="22.5" customHeight="1">
      <c r="B32" s="183">
        <v>30</v>
      </c>
      <c r="C32" s="143"/>
      <c r="D32" s="143"/>
      <c r="E32" s="143"/>
      <c r="F32" s="143"/>
      <c r="G32" s="143"/>
      <c r="H32" s="143"/>
    </row>
    <row r="33" spans="2:8" ht="22.5" customHeight="1">
      <c r="B33" s="183">
        <v>31</v>
      </c>
      <c r="C33" s="143"/>
      <c r="D33" s="143"/>
      <c r="E33" s="143"/>
      <c r="F33" s="143"/>
      <c r="G33" s="143"/>
      <c r="H33" s="143"/>
    </row>
    <row r="34" spans="2:8" ht="22.5" customHeight="1">
      <c r="B34" s="183">
        <v>32</v>
      </c>
      <c r="C34" s="143"/>
      <c r="D34" s="143"/>
      <c r="E34" s="143"/>
      <c r="F34" s="143"/>
      <c r="G34" s="143"/>
      <c r="H34" s="143"/>
    </row>
  </sheetData>
  <sheetProtection/>
  <mergeCells count="1"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29"/>
  <sheetViews>
    <sheetView zoomScalePageLayoutView="0" workbookViewId="0" topLeftCell="A16">
      <selection activeCell="F31" sqref="F31"/>
    </sheetView>
  </sheetViews>
  <sheetFormatPr defaultColWidth="9.00390625" defaultRowHeight="13.5"/>
  <cols>
    <col min="1" max="2" width="3.625" style="0" customWidth="1"/>
    <col min="3" max="3" width="3.625" style="0" hidden="1" customWidth="1"/>
    <col min="4" max="4" width="3.625" style="0" customWidth="1"/>
    <col min="5" max="5" width="3.625" style="0" hidden="1" customWidth="1"/>
    <col min="6" max="6" width="3.625" style="0" customWidth="1"/>
    <col min="7" max="7" width="3.625" style="0" hidden="1" customWidth="1"/>
    <col min="8" max="9" width="3.625" style="0" customWidth="1"/>
    <col min="10" max="10" width="5.625" style="0" customWidth="1"/>
    <col min="11" max="11" width="10.625" style="0" customWidth="1"/>
    <col min="12" max="12" width="7.625" style="0" customWidth="1"/>
    <col min="13" max="13" width="21.625" style="0" customWidth="1"/>
    <col min="14" max="14" width="7.625" style="0" customWidth="1"/>
    <col min="15" max="15" width="21.625" style="0" customWidth="1"/>
    <col min="16" max="16" width="7.625" style="0" customWidth="1"/>
    <col min="17" max="17" width="21.625" style="0" customWidth="1"/>
    <col min="18" max="18" width="7.625" style="0" customWidth="1"/>
    <col min="19" max="19" width="21.625" style="0" customWidth="1"/>
    <col min="20" max="26" width="7.125" style="0" customWidth="1"/>
  </cols>
  <sheetData>
    <row r="1" spans="10:18" ht="19.5" customHeight="1">
      <c r="J1" s="3"/>
      <c r="K1" s="3"/>
      <c r="L1" s="370" t="s">
        <v>221</v>
      </c>
      <c r="M1" s="370"/>
      <c r="N1" s="370"/>
      <c r="O1" s="370"/>
      <c r="P1" s="370"/>
      <c r="Q1" s="370"/>
      <c r="R1" s="3"/>
    </row>
    <row r="2" spans="10:18" ht="15" customHeight="1">
      <c r="J2" s="1"/>
      <c r="K2" s="1"/>
      <c r="L2" s="1"/>
      <c r="M2" s="1"/>
      <c r="N2" s="1"/>
      <c r="O2" s="1"/>
      <c r="P2" s="1"/>
      <c r="Q2" s="1"/>
      <c r="R2" s="1"/>
    </row>
    <row r="3" spans="10:18" ht="15" customHeight="1">
      <c r="J3" s="1"/>
      <c r="K3" s="1"/>
      <c r="L3" s="371" t="s">
        <v>399</v>
      </c>
      <c r="M3" s="371"/>
      <c r="N3" s="371"/>
      <c r="O3" s="371"/>
      <c r="P3" s="3"/>
      <c r="Q3" s="3"/>
      <c r="R3" s="3"/>
    </row>
    <row r="4" spans="10:18" ht="15" customHeight="1" thickBot="1">
      <c r="J4" s="1"/>
      <c r="K4" s="1"/>
      <c r="L4" s="3"/>
      <c r="M4" s="3"/>
      <c r="N4" s="3"/>
      <c r="O4" s="3"/>
      <c r="P4" s="3"/>
      <c r="Q4" s="3"/>
      <c r="R4" s="3"/>
    </row>
    <row r="5" spans="1:19" ht="15.75" customHeight="1">
      <c r="A5" s="3"/>
      <c r="B5" s="3"/>
      <c r="C5" s="3"/>
      <c r="D5" s="3"/>
      <c r="E5" s="3"/>
      <c r="F5" s="3"/>
      <c r="G5" s="3"/>
      <c r="H5" s="3"/>
      <c r="I5" s="2"/>
      <c r="J5" s="377" t="s">
        <v>2</v>
      </c>
      <c r="K5" s="378"/>
      <c r="L5" s="177"/>
      <c r="M5" s="373" t="s">
        <v>8</v>
      </c>
      <c r="N5" s="373"/>
      <c r="O5" s="373"/>
      <c r="P5" s="373"/>
      <c r="Q5" s="178"/>
      <c r="R5" s="179"/>
      <c r="S5" s="180"/>
    </row>
    <row r="6" spans="1:19" ht="15.75" customHeight="1">
      <c r="A6" s="3"/>
      <c r="B6" s="376" t="s">
        <v>347</v>
      </c>
      <c r="C6" s="376"/>
      <c r="D6" s="376"/>
      <c r="E6" s="376"/>
      <c r="F6" s="376"/>
      <c r="G6" s="376"/>
      <c r="H6" s="376"/>
      <c r="I6" s="2"/>
      <c r="J6" s="379" t="s">
        <v>3</v>
      </c>
      <c r="K6" s="380"/>
      <c r="L6" s="6"/>
      <c r="M6" s="372" t="s">
        <v>348</v>
      </c>
      <c r="N6" s="372"/>
      <c r="O6" s="372"/>
      <c r="P6" s="372"/>
      <c r="Q6" s="166"/>
      <c r="R6" s="6"/>
      <c r="S6" s="7"/>
    </row>
    <row r="7" spans="1:19" ht="15.75" customHeight="1" thickBot="1">
      <c r="A7" s="3"/>
      <c r="B7" s="376"/>
      <c r="C7" s="376"/>
      <c r="D7" s="376"/>
      <c r="E7" s="376"/>
      <c r="F7" s="376"/>
      <c r="G7" s="376"/>
      <c r="H7" s="376"/>
      <c r="I7" s="2"/>
      <c r="J7" s="381" t="s">
        <v>18</v>
      </c>
      <c r="K7" s="382"/>
      <c r="L7" s="383" t="s">
        <v>309</v>
      </c>
      <c r="M7" s="384"/>
      <c r="N7" s="384"/>
      <c r="O7" s="384"/>
      <c r="P7" s="384" t="s">
        <v>310</v>
      </c>
      <c r="Q7" s="384"/>
      <c r="R7" s="385"/>
      <c r="S7" s="386"/>
    </row>
    <row r="8" spans="1:19" ht="15.75" customHeight="1" thickBot="1" thickTop="1">
      <c r="A8" s="24"/>
      <c r="B8" s="24"/>
      <c r="C8" s="24"/>
      <c r="D8" s="24"/>
      <c r="E8" s="24"/>
      <c r="F8" s="24"/>
      <c r="G8" s="24"/>
      <c r="H8" s="24"/>
      <c r="I8" s="2"/>
      <c r="J8" s="181"/>
      <c r="K8" s="10" t="s">
        <v>9</v>
      </c>
      <c r="L8" s="11"/>
      <c r="M8" s="15" t="s">
        <v>311</v>
      </c>
      <c r="N8" s="16"/>
      <c r="O8" s="15" t="s">
        <v>312</v>
      </c>
      <c r="P8" s="17"/>
      <c r="Q8" s="15" t="s">
        <v>313</v>
      </c>
      <c r="R8" s="16"/>
      <c r="S8" s="25" t="s">
        <v>314</v>
      </c>
    </row>
    <row r="9" spans="1:19" ht="15.75" customHeight="1" thickBot="1" thickTop="1">
      <c r="A9" s="24"/>
      <c r="B9" s="143">
        <v>4</v>
      </c>
      <c r="C9" s="143"/>
      <c r="D9" s="143">
        <v>9</v>
      </c>
      <c r="E9" s="143"/>
      <c r="F9" s="143">
        <v>2</v>
      </c>
      <c r="G9" s="143"/>
      <c r="H9" s="143">
        <v>6</v>
      </c>
      <c r="I9" s="2"/>
      <c r="J9" s="181"/>
      <c r="K9" s="10" t="s">
        <v>13</v>
      </c>
      <c r="L9" s="359" t="str">
        <f>IF(B9&gt;0,VLOOKUP(B9,記録,2,0),"")</f>
        <v>岩本　昭雄</v>
      </c>
      <c r="M9" s="357"/>
      <c r="N9" s="356" t="str">
        <f>IF(D9&gt;0,VLOOKUP(D9,記録,2,0),"")</f>
        <v>杉山　智香</v>
      </c>
      <c r="O9" s="357"/>
      <c r="P9" s="356" t="str">
        <f>IF(F9&gt;0,VLOOKUP(F9,記録,2,0),"")</f>
        <v>八尾　佳代子</v>
      </c>
      <c r="Q9" s="357"/>
      <c r="R9" s="356" t="str">
        <f>IF(H9&gt;0,VLOOKUP(H9,記録,2,0),"")</f>
        <v>岡田　ちず子</v>
      </c>
      <c r="S9" s="358"/>
    </row>
    <row r="10" spans="1:19" ht="15.75" customHeight="1" thickBot="1" thickTop="1">
      <c r="A10" s="3"/>
      <c r="B10" s="3"/>
      <c r="C10" s="3"/>
      <c r="D10" s="3"/>
      <c r="E10" s="3"/>
      <c r="F10" s="3"/>
      <c r="G10" s="3"/>
      <c r="H10" s="3"/>
      <c r="I10" s="2"/>
      <c r="J10" s="181"/>
      <c r="K10" s="23" t="s">
        <v>4</v>
      </c>
      <c r="L10" s="9"/>
      <c r="M10" s="26" t="s">
        <v>26</v>
      </c>
      <c r="N10" s="27"/>
      <c r="O10" s="26" t="s">
        <v>28</v>
      </c>
      <c r="P10" s="27"/>
      <c r="Q10" s="26" t="s">
        <v>30</v>
      </c>
      <c r="R10" s="27"/>
      <c r="S10" s="34" t="s">
        <v>32</v>
      </c>
    </row>
    <row r="11" spans="1:19" ht="30" customHeight="1">
      <c r="A11" s="3"/>
      <c r="B11" s="143">
        <v>26</v>
      </c>
      <c r="C11" s="143"/>
      <c r="D11" s="144">
        <v>32</v>
      </c>
      <c r="E11" s="144"/>
      <c r="F11" s="143">
        <v>38</v>
      </c>
      <c r="G11" s="143"/>
      <c r="H11" s="143">
        <v>44</v>
      </c>
      <c r="I11" s="2"/>
      <c r="J11" s="375" t="s">
        <v>1</v>
      </c>
      <c r="K11" s="32" t="s">
        <v>10</v>
      </c>
      <c r="L11" s="35" t="str">
        <f>IF(B11&gt;0,VLOOKUP(B11,team,2,0),"")</f>
        <v>福島</v>
      </c>
      <c r="M11" s="152" t="str">
        <f>IF(B11&gt;0,VLOOKUP(B11,team,3,0),"")</f>
        <v>会津若松ハイシニアソフトボールクラブ</v>
      </c>
      <c r="N11" s="35" t="str">
        <f>IF(D11&gt;0,VLOOKUP(D11,team,2,0),"")</f>
        <v>高知</v>
      </c>
      <c r="O11" s="152" t="str">
        <f>IF(D11&gt;0,VLOOKUP(D11,team,3,0),"")</f>
        <v>高知球友会</v>
      </c>
      <c r="P11" s="35" t="str">
        <f>IF(F11&gt;0,VLOOKUP(F11,team,2,0),"")</f>
        <v>石川</v>
      </c>
      <c r="Q11" s="152" t="str">
        <f>IF(F11&gt;0,VLOOKUP(F11,team,3,0),"")</f>
        <v>白山クラブ</v>
      </c>
      <c r="R11" s="35" t="str">
        <f>IF(H11&gt;0,VLOOKUP(H11,team,2,0),"")</f>
        <v>香川</v>
      </c>
      <c r="S11" s="164" t="str">
        <f>IF(H11&gt;0,VLOOKUP(H11,team,3,0),"")</f>
        <v>高松シニア</v>
      </c>
    </row>
    <row r="12" spans="1:19" ht="30" customHeight="1">
      <c r="A12" s="8"/>
      <c r="B12" s="143">
        <v>27</v>
      </c>
      <c r="C12" s="143"/>
      <c r="D12" s="143">
        <v>33</v>
      </c>
      <c r="E12" s="143"/>
      <c r="F12" s="143">
        <v>39</v>
      </c>
      <c r="G12" s="143"/>
      <c r="H12" s="143">
        <v>45</v>
      </c>
      <c r="I12" s="2"/>
      <c r="J12" s="375"/>
      <c r="K12" s="28" t="s">
        <v>10</v>
      </c>
      <c r="L12" s="145" t="str">
        <f>IF(B12&gt;0,VLOOKUP(B12,team,2,0),"")</f>
        <v>岡山</v>
      </c>
      <c r="M12" s="151" t="str">
        <f>IF(B12&gt;0,VLOOKUP(B12,team,3,0),"")</f>
        <v>烏城クラブ</v>
      </c>
      <c r="N12" s="145" t="str">
        <f>IF(D12&gt;0,VLOOKUP(D12,team,2,0),"")</f>
        <v>宮城</v>
      </c>
      <c r="O12" s="151" t="str">
        <f>IF(D12&gt;0,VLOOKUP(D12,team,3,0),"")</f>
        <v>宮城野萩友クラブ</v>
      </c>
      <c r="P12" s="145" t="str">
        <f>IF(F12&gt;0,VLOOKUP(F12,team,2,0),"")</f>
        <v>佐賀</v>
      </c>
      <c r="Q12" s="151" t="str">
        <f>IF(F12&gt;0,VLOOKUP(F12,team,3,0),"")</f>
        <v>さが葉隠</v>
      </c>
      <c r="R12" s="145" t="str">
        <f>IF(H12&gt;0,VLOOKUP(H12,team,2,0),"")</f>
        <v>大分</v>
      </c>
      <c r="S12" s="165" t="str">
        <f>IF(H12&gt;0,VLOOKUP(H12,team,3,0),"")</f>
        <v>中津ＳＳＣ</v>
      </c>
    </row>
    <row r="13" spans="1:19" ht="18" customHeight="1">
      <c r="A13" s="2"/>
      <c r="B13" s="143">
        <v>33</v>
      </c>
      <c r="C13" s="143"/>
      <c r="D13" s="143">
        <v>35</v>
      </c>
      <c r="E13" s="143"/>
      <c r="F13" s="143">
        <v>7</v>
      </c>
      <c r="G13" s="143"/>
      <c r="H13" s="143">
        <v>27</v>
      </c>
      <c r="J13" s="375"/>
      <c r="K13" s="33" t="s">
        <v>12</v>
      </c>
      <c r="L13" s="360" t="str">
        <f>IF(B13&gt;0,VLOOKUP(B13,記録,2,0),"")</f>
        <v>日裏　久美子(和)</v>
      </c>
      <c r="M13" s="361"/>
      <c r="N13" s="362" t="str">
        <f>IF(D13&gt;0,VLOOKUP(D13,記録,2,0),"")</f>
        <v>森芳　加枝子(和)</v>
      </c>
      <c r="O13" s="361"/>
      <c r="P13" s="362" t="str">
        <f>IF(F13&gt;0,VLOOKUP(F13,記録,2,0),"")</f>
        <v>的場　真由美</v>
      </c>
      <c r="Q13" s="361"/>
      <c r="R13" s="362" t="str">
        <f>IF(H13&gt;0,VLOOKUP(H13,記録,2,0),"")</f>
        <v>安東　文雄(京都)</v>
      </c>
      <c r="S13" s="363"/>
    </row>
    <row r="14" spans="1:19" ht="18" customHeight="1" thickBot="1">
      <c r="A14" s="2"/>
      <c r="B14" s="143"/>
      <c r="C14" s="143"/>
      <c r="D14" s="143"/>
      <c r="E14" s="143"/>
      <c r="F14" s="143"/>
      <c r="G14" s="143"/>
      <c r="H14" s="143"/>
      <c r="J14" s="12"/>
      <c r="K14" s="22" t="s">
        <v>11</v>
      </c>
      <c r="L14" s="367">
        <f>IF(B14&gt;0,VLOOKUP(B14,放送,2,0),"")</f>
      </c>
      <c r="M14" s="368"/>
      <c r="N14" s="367">
        <f>IF(D14&gt;0,VLOOKUP(D14,放送,2,0),"")</f>
      </c>
      <c r="O14" s="368"/>
      <c r="P14" s="367">
        <f>IF(F14&gt;0,VLOOKUP(F14,放送,2,0),"")</f>
      </c>
      <c r="Q14" s="368"/>
      <c r="R14" s="367">
        <f>IF(H14&gt;0,VLOOKUP(H14,放送,2,0),"")</f>
      </c>
      <c r="S14" s="369"/>
    </row>
    <row r="15" spans="1:19" ht="15.75" customHeight="1" thickBot="1" thickTop="1">
      <c r="A15" s="2"/>
      <c r="J15" s="13"/>
      <c r="K15" s="23" t="s">
        <v>4</v>
      </c>
      <c r="L15" s="9"/>
      <c r="M15" s="26" t="s">
        <v>27</v>
      </c>
      <c r="N15" s="27"/>
      <c r="O15" s="26" t="s">
        <v>29</v>
      </c>
      <c r="P15" s="27"/>
      <c r="Q15" s="26" t="s">
        <v>31</v>
      </c>
      <c r="R15" s="27"/>
      <c r="S15" s="34" t="s">
        <v>33</v>
      </c>
    </row>
    <row r="16" spans="1:19" ht="30" customHeight="1">
      <c r="A16" s="2"/>
      <c r="B16" s="143">
        <v>28</v>
      </c>
      <c r="C16" s="143"/>
      <c r="D16" s="144">
        <v>34</v>
      </c>
      <c r="E16" s="144"/>
      <c r="F16" s="143">
        <v>40</v>
      </c>
      <c r="G16" s="143"/>
      <c r="H16" s="143">
        <v>46</v>
      </c>
      <c r="J16" s="375" t="s">
        <v>5</v>
      </c>
      <c r="K16" s="32" t="s">
        <v>10</v>
      </c>
      <c r="L16" s="35" t="str">
        <f>IF(B16&gt;0,VLOOKUP(B16,team,2,0),"")</f>
        <v>沖縄</v>
      </c>
      <c r="M16" s="152" t="str">
        <f>IF(B16&gt;0,VLOOKUP(B16,team,3,0),"")</f>
        <v>石川みほそクラブ</v>
      </c>
      <c r="N16" s="35" t="str">
        <f>IF(D16&gt;0,VLOOKUP(D16,team,2,0),"")</f>
        <v>広島</v>
      </c>
      <c r="O16" s="152" t="str">
        <f>IF(D16&gt;0,VLOOKUP(D16,team,3,0),"")</f>
        <v>呉シルバー球友会</v>
      </c>
      <c r="P16" s="35" t="str">
        <f>IF(F16&gt;0,VLOOKUP(F16,team,2,0),"")</f>
        <v>島根</v>
      </c>
      <c r="Q16" s="152" t="str">
        <f>IF(F16&gt;0,VLOOKUP(F16,team,3,0),"")</f>
        <v>松江ハイシニアソフトボールクラブ</v>
      </c>
      <c r="R16" s="35" t="str">
        <f>IF(H16&gt;0,VLOOKUP(H16,team,2,0),"")</f>
        <v>岐阜</v>
      </c>
      <c r="S16" s="164" t="str">
        <f>IF(H16&gt;0,VLOOKUP(H16,team,3,0),"")</f>
        <v>各務原フレンズハイシニア</v>
      </c>
    </row>
    <row r="17" spans="1:19" ht="30" customHeight="1">
      <c r="A17" s="2"/>
      <c r="B17" s="143">
        <v>29</v>
      </c>
      <c r="C17" s="143"/>
      <c r="D17" s="143">
        <v>35</v>
      </c>
      <c r="E17" s="143"/>
      <c r="F17" s="143">
        <v>41</v>
      </c>
      <c r="G17" s="143"/>
      <c r="H17" s="143">
        <v>47</v>
      </c>
      <c r="J17" s="375"/>
      <c r="K17" s="30" t="s">
        <v>10</v>
      </c>
      <c r="L17" s="145" t="str">
        <f>IF(B17&gt;0,VLOOKUP(B17,team,2,0),"")</f>
        <v>埼玉</v>
      </c>
      <c r="M17" s="151" t="str">
        <f>IF(B17&gt;0,VLOOKUP(B17,team,3,0),"")</f>
        <v>浦和ＳＣ</v>
      </c>
      <c r="N17" s="145" t="str">
        <f>IF(D17&gt;0,VLOOKUP(D17,team,2,0),"")</f>
        <v>滋賀</v>
      </c>
      <c r="O17" s="151" t="str">
        <f>IF(D17&gt;0,VLOOKUP(D17,team,3,0),"")</f>
        <v>レークユニオンズ</v>
      </c>
      <c r="P17" s="145" t="str">
        <f>IF(F17&gt;0,VLOOKUP(F17,team,2,0),"")</f>
        <v>岩手</v>
      </c>
      <c r="Q17" s="151" t="str">
        <f>IF(F17&gt;0,VLOOKUP(F17,team,3,0),"")</f>
        <v>みずさわ</v>
      </c>
      <c r="R17" s="145" t="str">
        <f>IF(H17&gt;0,VLOOKUP(H17,team,2,0),"")</f>
        <v>奈良</v>
      </c>
      <c r="S17" s="165" t="str">
        <f>IF(H17&gt;0,VLOOKUP(H17,team,3,0),"")</f>
        <v>河合ハイシニア</v>
      </c>
    </row>
    <row r="18" spans="1:19" ht="18" customHeight="1">
      <c r="A18" s="2"/>
      <c r="B18" s="143">
        <v>4</v>
      </c>
      <c r="C18" s="143"/>
      <c r="D18" s="143">
        <v>9</v>
      </c>
      <c r="E18" s="143"/>
      <c r="F18" s="143">
        <v>2</v>
      </c>
      <c r="G18" s="143"/>
      <c r="H18" s="143">
        <v>6</v>
      </c>
      <c r="J18" s="375"/>
      <c r="K18" s="31" t="s">
        <v>12</v>
      </c>
      <c r="L18" s="360" t="str">
        <f>IF(B18&gt;0,VLOOKUP(B18,記録,2,0),"")</f>
        <v>岩本　昭雄</v>
      </c>
      <c r="M18" s="361"/>
      <c r="N18" s="362" t="str">
        <f>IF(D18&gt;0,VLOOKUP(D18,記録,2,0),"")</f>
        <v>杉山　智香</v>
      </c>
      <c r="O18" s="361"/>
      <c r="P18" s="362" t="str">
        <f>IF(F18&gt;0,VLOOKUP(F18,記録,2,0),"")</f>
        <v>八尾　佳代子</v>
      </c>
      <c r="Q18" s="361"/>
      <c r="R18" s="362" t="str">
        <f>IF(H18&gt;0,VLOOKUP(H18,記録,2,0),"")</f>
        <v>岡田　ちず子</v>
      </c>
      <c r="S18" s="363"/>
    </row>
    <row r="19" spans="1:19" ht="18" customHeight="1" thickBot="1">
      <c r="A19" s="2"/>
      <c r="B19" s="143"/>
      <c r="C19" s="143"/>
      <c r="D19" s="143"/>
      <c r="E19" s="143"/>
      <c r="F19" s="143"/>
      <c r="G19" s="143"/>
      <c r="H19" s="143"/>
      <c r="I19" s="2"/>
      <c r="J19" s="14"/>
      <c r="K19" s="19" t="s">
        <v>11</v>
      </c>
      <c r="L19" s="367">
        <f>IF(B19&gt;0,VLOOKUP(B19,放送,2,0),"")</f>
      </c>
      <c r="M19" s="368"/>
      <c r="N19" s="367">
        <f>IF(D19&gt;0,VLOOKUP(D19,放送,2,0),"")</f>
      </c>
      <c r="O19" s="368"/>
      <c r="P19" s="367">
        <f>IF(F19&gt;0,VLOOKUP(F19,放送,2,0),"")</f>
      </c>
      <c r="Q19" s="368"/>
      <c r="R19" s="367">
        <f>IF(H19&gt;0,VLOOKUP(H19,放送,2,0),"")</f>
      </c>
      <c r="S19" s="369"/>
    </row>
    <row r="20" spans="1:19" ht="15.75" customHeight="1" thickBot="1" thickTop="1">
      <c r="A20" s="2"/>
      <c r="I20" s="2"/>
      <c r="J20" s="13"/>
      <c r="K20" s="23" t="s">
        <v>4</v>
      </c>
      <c r="L20" s="9"/>
      <c r="M20" s="26" t="s">
        <v>325</v>
      </c>
      <c r="N20" s="27"/>
      <c r="O20" s="26" t="s">
        <v>326</v>
      </c>
      <c r="P20" s="27"/>
      <c r="Q20" s="26" t="s">
        <v>327</v>
      </c>
      <c r="R20" s="27"/>
      <c r="S20" s="34" t="s">
        <v>328</v>
      </c>
    </row>
    <row r="21" spans="1:19" ht="30" customHeight="1">
      <c r="A21" s="2"/>
      <c r="B21" s="143">
        <v>25</v>
      </c>
      <c r="C21" s="143"/>
      <c r="D21" s="144">
        <v>31</v>
      </c>
      <c r="E21" s="144"/>
      <c r="F21" s="143">
        <v>37</v>
      </c>
      <c r="G21" s="143"/>
      <c r="H21" s="143">
        <v>43</v>
      </c>
      <c r="I21" s="2"/>
      <c r="J21" s="375" t="s">
        <v>6</v>
      </c>
      <c r="K21" s="32" t="s">
        <v>10</v>
      </c>
      <c r="L21" s="35" t="str">
        <f>IF(B21&gt;0,VLOOKUP(B21,team,2,0),"")</f>
        <v>大阪</v>
      </c>
      <c r="M21" s="152" t="str">
        <f>IF(B21&gt;0,VLOOKUP(B21,team,3,0),"")</f>
        <v>豊中シルバースターズ</v>
      </c>
      <c r="N21" s="35" t="str">
        <f>IF(D21&gt;0,VLOOKUP(D21,team,2,0),"")</f>
        <v>兵庫</v>
      </c>
      <c r="O21" s="152" t="str">
        <f>IF(D21&gt;0,VLOOKUP(D21,team,3,0),"")</f>
        <v>泉友クラブ</v>
      </c>
      <c r="P21" s="35" t="str">
        <f>IF(F21&gt;0,VLOOKUP(F21,team,2,0),"")</f>
        <v>静岡</v>
      </c>
      <c r="Q21" s="152" t="str">
        <f>IF(F21&gt;0,VLOOKUP(F21,team,3,0),"")</f>
        <v>清水九十九クラブゴールド</v>
      </c>
      <c r="R21" s="35" t="str">
        <f>IF(H21&gt;0,VLOOKUP(H21,team,2,0),"")</f>
        <v>長野</v>
      </c>
      <c r="S21" s="164" t="str">
        <f>IF(H21&gt;0,VLOOKUP(H21,team,3,0),"")</f>
        <v>イ～ナちゃんハイシニア</v>
      </c>
    </row>
    <row r="22" spans="1:19" ht="30" customHeight="1">
      <c r="A22" s="2"/>
      <c r="B22" s="143"/>
      <c r="C22" s="143"/>
      <c r="D22" s="143"/>
      <c r="E22" s="143"/>
      <c r="F22" s="143"/>
      <c r="G22" s="143"/>
      <c r="H22" s="143"/>
      <c r="I22" s="2"/>
      <c r="J22" s="375"/>
      <c r="K22" s="29" t="s">
        <v>10</v>
      </c>
      <c r="L22" s="145">
        <f>IF(B22&gt;0,VLOOKUP(B22,team,2,0),"")</f>
      </c>
      <c r="M22" s="151">
        <f>IF(B22&gt;0,VLOOKUP(B22,team,3,0),"")</f>
      </c>
      <c r="N22" s="145">
        <f>IF(D22&gt;0,VLOOKUP(D22,team,2,0),"")</f>
      </c>
      <c r="O22" s="151">
        <f>IF(D22&gt;0,VLOOKUP(D22,team,3,0),"")</f>
      </c>
      <c r="P22" s="145">
        <f>IF(F22&gt;0,VLOOKUP(F22,team,2,0),"")</f>
      </c>
      <c r="Q22" s="151">
        <f>IF(F22&gt;0,VLOOKUP(F22,team,3,0),"")</f>
      </c>
      <c r="R22" s="145">
        <f>IF(H22&gt;0,VLOOKUP(H22,team,2,0),"")</f>
      </c>
      <c r="S22" s="165">
        <f>IF(H22&gt;0,VLOOKUP(H22,team,3,0),"")</f>
      </c>
    </row>
    <row r="23" spans="1:19" ht="18" customHeight="1">
      <c r="A23" s="2"/>
      <c r="B23" s="143">
        <v>33</v>
      </c>
      <c r="C23" s="143"/>
      <c r="D23" s="143">
        <v>35</v>
      </c>
      <c r="E23" s="143"/>
      <c r="F23" s="143">
        <v>7</v>
      </c>
      <c r="G23" s="143"/>
      <c r="H23" s="143">
        <v>27</v>
      </c>
      <c r="I23" s="2"/>
      <c r="J23" s="375"/>
      <c r="K23" s="18" t="s">
        <v>12</v>
      </c>
      <c r="L23" s="360" t="str">
        <f>IF(B23&gt;0,VLOOKUP(B23,記録,2,0),"")</f>
        <v>日裏　久美子(和)</v>
      </c>
      <c r="M23" s="361"/>
      <c r="N23" s="362" t="str">
        <f>IF(D23&gt;0,VLOOKUP(D23,記録,2,0),"")</f>
        <v>森芳　加枝子(和)</v>
      </c>
      <c r="O23" s="361"/>
      <c r="P23" s="362" t="str">
        <f>IF(F23&gt;0,VLOOKUP(F23,記録,2,0),"")</f>
        <v>的場　真由美</v>
      </c>
      <c r="Q23" s="361"/>
      <c r="R23" s="362" t="str">
        <f>IF(H23&gt;0,VLOOKUP(H23,記録,2,0),"")</f>
        <v>安東　文雄(京都)</v>
      </c>
      <c r="S23" s="363"/>
    </row>
    <row r="24" spans="1:19" ht="18" customHeight="1" thickBot="1">
      <c r="A24" s="2"/>
      <c r="B24" s="143"/>
      <c r="C24" s="143"/>
      <c r="D24" s="143"/>
      <c r="E24" s="143"/>
      <c r="F24" s="143"/>
      <c r="G24" s="143"/>
      <c r="H24" s="143"/>
      <c r="I24" s="2"/>
      <c r="J24" s="12"/>
      <c r="K24" s="22" t="s">
        <v>11</v>
      </c>
      <c r="L24" s="367">
        <f>IF(B24&gt;0,VLOOKUP(B24,放送,2,0),"")</f>
      </c>
      <c r="M24" s="368"/>
      <c r="N24" s="367">
        <f>IF(D24&gt;0,VLOOKUP(D24,放送,2,0),"")</f>
      </c>
      <c r="O24" s="368"/>
      <c r="P24" s="367">
        <f>IF(F24&gt;0,VLOOKUP(F24,放送,2,0),"")</f>
      </c>
      <c r="Q24" s="368"/>
      <c r="R24" s="367">
        <f>IF(H24&gt;0,VLOOKUP(H24,放送,2,0),"")</f>
      </c>
      <c r="S24" s="369"/>
    </row>
    <row r="25" spans="1:19" ht="15.75" customHeight="1" thickBot="1" thickTop="1">
      <c r="A25" s="2"/>
      <c r="I25" s="2"/>
      <c r="J25" s="20"/>
      <c r="K25" s="23" t="s">
        <v>4</v>
      </c>
      <c r="L25" s="9"/>
      <c r="M25" s="26" t="s">
        <v>329</v>
      </c>
      <c r="N25" s="27"/>
      <c r="O25" s="26" t="s">
        <v>330</v>
      </c>
      <c r="P25" s="27"/>
      <c r="Q25" s="26" t="s">
        <v>331</v>
      </c>
      <c r="R25" s="27"/>
      <c r="S25" s="34" t="s">
        <v>332</v>
      </c>
    </row>
    <row r="26" spans="1:19" ht="30" customHeight="1">
      <c r="A26" s="2"/>
      <c r="B26" s="143"/>
      <c r="C26" s="143"/>
      <c r="D26" s="144"/>
      <c r="E26" s="144"/>
      <c r="F26" s="143"/>
      <c r="G26" s="143"/>
      <c r="H26" s="143"/>
      <c r="I26" s="2"/>
      <c r="J26" s="375" t="s">
        <v>7</v>
      </c>
      <c r="K26" s="32" t="s">
        <v>10</v>
      </c>
      <c r="L26" s="35">
        <f>IF(B26&gt;0,VLOOKUP(B26,team,2,0),"")</f>
      </c>
      <c r="M26" s="152">
        <f>IF(B26&gt;0,VLOOKUP(B26,team,3,0),"")</f>
      </c>
      <c r="N26" s="35">
        <f>IF(D26&gt;0,VLOOKUP(D26,team,2,0),"")</f>
      </c>
      <c r="O26" s="152">
        <f>IF(D26&gt;0,VLOOKUP(D26,team,3,0),"")</f>
      </c>
      <c r="P26" s="35">
        <f>IF(F26&gt;0,VLOOKUP(F26,team,2,0),"")</f>
      </c>
      <c r="Q26" s="152">
        <f>IF(F26&gt;0,VLOOKUP(F26,team,3,0),"")</f>
      </c>
      <c r="R26" s="35">
        <f>IF(H26&gt;0,VLOOKUP(H26,team,2,0),"")</f>
      </c>
      <c r="S26" s="164">
        <f>IF(H26&gt;0,VLOOKUP(H26,team,3,0),"")</f>
      </c>
    </row>
    <row r="27" spans="1:19" ht="30" customHeight="1">
      <c r="A27" s="2"/>
      <c r="B27" s="143">
        <v>30</v>
      </c>
      <c r="C27" s="143"/>
      <c r="D27" s="143">
        <v>36</v>
      </c>
      <c r="E27" s="143"/>
      <c r="F27" s="143">
        <v>42</v>
      </c>
      <c r="G27" s="143"/>
      <c r="H27" s="143">
        <v>48</v>
      </c>
      <c r="I27" s="2"/>
      <c r="J27" s="375"/>
      <c r="K27" s="29" t="s">
        <v>10</v>
      </c>
      <c r="L27" s="145" t="str">
        <f>IF(B27&gt;0,VLOOKUP(B27,team,2,0),"")</f>
        <v>奈良</v>
      </c>
      <c r="M27" s="151" t="str">
        <f>IF(B27&gt;0,VLOOKUP(B27,team,3,0),"")</f>
        <v>上牧ハイシニア</v>
      </c>
      <c r="N27" s="145" t="str">
        <f>IF(D27&gt;0,VLOOKUP(D27,team,2,0),"")</f>
        <v>千葉</v>
      </c>
      <c r="O27" s="151" t="str">
        <f>IF(D27&gt;0,VLOOKUP(D27,team,3,0),"")</f>
        <v>千葉ハイシニアクラブ</v>
      </c>
      <c r="P27" s="145" t="str">
        <f>IF(F27&gt;0,VLOOKUP(F27,team,2,0),"")</f>
        <v>京都</v>
      </c>
      <c r="Q27" s="151" t="str">
        <f>IF(F27&gt;0,VLOOKUP(F27,team,3,0),"")</f>
        <v>京都クラブ６５</v>
      </c>
      <c r="R27" s="145" t="str">
        <f>IF(H27&gt;0,VLOOKUP(H27,team,2,0),"")</f>
        <v>北海道</v>
      </c>
      <c r="S27" s="165" t="str">
        <f>IF(H27&gt;0,VLOOKUP(H27,team,3,0),"")</f>
        <v>音更クラブ</v>
      </c>
    </row>
    <row r="28" spans="1:19" ht="18" customHeight="1">
      <c r="A28" s="2"/>
      <c r="B28" s="143">
        <v>4</v>
      </c>
      <c r="C28" s="143"/>
      <c r="D28" s="143">
        <v>9</v>
      </c>
      <c r="E28" s="143"/>
      <c r="F28" s="143">
        <v>2</v>
      </c>
      <c r="G28" s="143"/>
      <c r="H28" s="143">
        <v>6</v>
      </c>
      <c r="I28" s="2"/>
      <c r="J28" s="375"/>
      <c r="K28" s="18" t="s">
        <v>12</v>
      </c>
      <c r="L28" s="360" t="str">
        <f>IF(B28&gt;0,VLOOKUP(B28,記録,2,0),"")</f>
        <v>岩本　昭雄</v>
      </c>
      <c r="M28" s="361"/>
      <c r="N28" s="362" t="str">
        <f>IF(D28&gt;0,VLOOKUP(D28,記録,2,0),"")</f>
        <v>杉山　智香</v>
      </c>
      <c r="O28" s="361"/>
      <c r="P28" s="362" t="str">
        <f>IF(F28&gt;0,VLOOKUP(F28,記録,2,0),"")</f>
        <v>八尾　佳代子</v>
      </c>
      <c r="Q28" s="361"/>
      <c r="R28" s="362" t="str">
        <f>IF(H28&gt;0,VLOOKUP(H28,記録,2,0),"")</f>
        <v>岡田　ちず子</v>
      </c>
      <c r="S28" s="363"/>
    </row>
    <row r="29" spans="1:19" ht="18" customHeight="1" thickBot="1">
      <c r="A29" s="3"/>
      <c r="B29" s="143"/>
      <c r="C29" s="143"/>
      <c r="D29" s="143"/>
      <c r="E29" s="143"/>
      <c r="F29" s="143"/>
      <c r="G29" s="143"/>
      <c r="H29" s="143"/>
      <c r="I29" s="2"/>
      <c r="J29" s="21"/>
      <c r="K29" s="182" t="s">
        <v>11</v>
      </c>
      <c r="L29" s="364">
        <f>IF(B29&gt;0,VLOOKUP(B29,放送,2,0),"")</f>
      </c>
      <c r="M29" s="365"/>
      <c r="N29" s="364">
        <f>IF(D29&gt;0,VLOOKUP(D29,放送,2,0),"")</f>
      </c>
      <c r="O29" s="365"/>
      <c r="P29" s="364">
        <f>IF(F29&gt;0,VLOOKUP(F29,放送,2,0),"")</f>
      </c>
      <c r="Q29" s="365"/>
      <c r="R29" s="364">
        <f>IF(H29&gt;0,VLOOKUP(H29,放送,2,0),"")</f>
      </c>
      <c r="S29" s="366"/>
    </row>
  </sheetData>
  <sheetProtection/>
  <mergeCells count="50">
    <mergeCell ref="B6:H7"/>
    <mergeCell ref="J26:J28"/>
    <mergeCell ref="L29:M29"/>
    <mergeCell ref="N29:O29"/>
    <mergeCell ref="P29:Q29"/>
    <mergeCell ref="R29:S29"/>
    <mergeCell ref="L28:M28"/>
    <mergeCell ref="N28:O28"/>
    <mergeCell ref="P28:Q28"/>
    <mergeCell ref="R28:S28"/>
    <mergeCell ref="J21:J23"/>
    <mergeCell ref="L23:M23"/>
    <mergeCell ref="N23:O23"/>
    <mergeCell ref="P23:Q23"/>
    <mergeCell ref="R23:S23"/>
    <mergeCell ref="L24:M24"/>
    <mergeCell ref="N24:O24"/>
    <mergeCell ref="P24:Q24"/>
    <mergeCell ref="R24:S24"/>
    <mergeCell ref="J16:J18"/>
    <mergeCell ref="L18:M18"/>
    <mergeCell ref="N18:O18"/>
    <mergeCell ref="P18:Q18"/>
    <mergeCell ref="R18:S18"/>
    <mergeCell ref="L19:M19"/>
    <mergeCell ref="N19:O19"/>
    <mergeCell ref="P19:Q19"/>
    <mergeCell ref="R19:S19"/>
    <mergeCell ref="J11:J13"/>
    <mergeCell ref="L13:M13"/>
    <mergeCell ref="N13:O13"/>
    <mergeCell ref="P13:Q13"/>
    <mergeCell ref="R13:S13"/>
    <mergeCell ref="L14:M14"/>
    <mergeCell ref="N14:O14"/>
    <mergeCell ref="P14:Q14"/>
    <mergeCell ref="R14:S14"/>
    <mergeCell ref="J7:K7"/>
    <mergeCell ref="L7:O7"/>
    <mergeCell ref="P7:S7"/>
    <mergeCell ref="L9:M9"/>
    <mergeCell ref="N9:O9"/>
    <mergeCell ref="P9:Q9"/>
    <mergeCell ref="R9:S9"/>
    <mergeCell ref="L1:Q1"/>
    <mergeCell ref="L3:O3"/>
    <mergeCell ref="J5:K5"/>
    <mergeCell ref="M5:P5"/>
    <mergeCell ref="J6:K6"/>
    <mergeCell ref="M6:P6"/>
  </mergeCells>
  <printOptions horizontalCentered="1"/>
  <pageMargins left="0.2755905511811024" right="0.35433070866141736" top="0.2755905511811024" bottom="0.2362204724409449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29"/>
  <sheetViews>
    <sheetView zoomScalePageLayoutView="0" workbookViewId="0" topLeftCell="A3">
      <selection activeCell="H13" sqref="H13"/>
    </sheetView>
  </sheetViews>
  <sheetFormatPr defaultColWidth="9.00390625" defaultRowHeight="13.5"/>
  <cols>
    <col min="1" max="2" width="3.625" style="0" customWidth="1"/>
    <col min="3" max="3" width="3.625" style="0" hidden="1" customWidth="1"/>
    <col min="4" max="4" width="3.625" style="0" customWidth="1"/>
    <col min="5" max="5" width="3.625" style="0" hidden="1" customWidth="1"/>
    <col min="6" max="6" width="3.625" style="0" customWidth="1"/>
    <col min="7" max="7" width="3.625" style="0" hidden="1" customWidth="1"/>
    <col min="8" max="9" width="3.625" style="0" customWidth="1"/>
    <col min="10" max="10" width="5.625" style="0" customWidth="1"/>
    <col min="11" max="11" width="10.625" style="0" customWidth="1"/>
    <col min="12" max="12" width="7.625" style="0" customWidth="1"/>
    <col min="13" max="13" width="21.625" style="0" customWidth="1"/>
    <col min="14" max="14" width="7.625" style="0" customWidth="1"/>
    <col min="15" max="15" width="21.625" style="0" customWidth="1"/>
    <col min="16" max="16" width="7.625" style="0" customWidth="1"/>
    <col min="17" max="17" width="21.625" style="0" customWidth="1"/>
    <col min="18" max="18" width="7.625" style="0" customWidth="1"/>
    <col min="19" max="19" width="21.625" style="0" customWidth="1"/>
    <col min="20" max="26" width="7.125" style="0" customWidth="1"/>
  </cols>
  <sheetData>
    <row r="1" spans="10:18" ht="19.5" customHeight="1">
      <c r="J1" s="3"/>
      <c r="K1" s="3"/>
      <c r="L1" s="370" t="s">
        <v>221</v>
      </c>
      <c r="M1" s="370"/>
      <c r="N1" s="370"/>
      <c r="O1" s="370"/>
      <c r="P1" s="370"/>
      <c r="Q1" s="370"/>
      <c r="R1" s="3"/>
    </row>
    <row r="2" spans="10:18" ht="15" customHeight="1">
      <c r="J2" s="1"/>
      <c r="K2" s="1"/>
      <c r="L2" s="1"/>
      <c r="M2" s="1"/>
      <c r="N2" s="1"/>
      <c r="O2" s="1"/>
      <c r="P2" s="1"/>
      <c r="Q2" s="1"/>
      <c r="R2" s="1"/>
    </row>
    <row r="3" spans="10:18" ht="15" customHeight="1">
      <c r="J3" s="1"/>
      <c r="K3" s="1"/>
      <c r="L3" s="371" t="s">
        <v>400</v>
      </c>
      <c r="M3" s="371"/>
      <c r="N3" s="371"/>
      <c r="O3" s="371"/>
      <c r="P3" s="3"/>
      <c r="Q3" s="3"/>
      <c r="R3" s="3"/>
    </row>
    <row r="4" spans="10:18" ht="15" customHeight="1" thickBot="1">
      <c r="J4" s="1"/>
      <c r="K4" s="1"/>
      <c r="L4" s="3"/>
      <c r="M4" s="3"/>
      <c r="N4" s="3"/>
      <c r="O4" s="3"/>
      <c r="P4" s="3"/>
      <c r="Q4" s="3"/>
      <c r="R4" s="3"/>
    </row>
    <row r="5" spans="1:19" ht="15.75" customHeight="1">
      <c r="A5" s="3"/>
      <c r="B5" s="3"/>
      <c r="C5" s="3"/>
      <c r="D5" s="3"/>
      <c r="E5" s="3"/>
      <c r="F5" s="3"/>
      <c r="G5" s="3"/>
      <c r="H5" s="3"/>
      <c r="I5" s="2"/>
      <c r="J5" s="377" t="s">
        <v>2</v>
      </c>
      <c r="K5" s="378"/>
      <c r="L5" s="177"/>
      <c r="M5" s="373" t="s">
        <v>8</v>
      </c>
      <c r="N5" s="373"/>
      <c r="O5" s="373"/>
      <c r="P5" s="373"/>
      <c r="Q5" s="178"/>
      <c r="R5" s="179"/>
      <c r="S5" s="180"/>
    </row>
    <row r="6" spans="1:19" ht="15.75" customHeight="1">
      <c r="A6" s="3"/>
      <c r="B6" s="376" t="s">
        <v>347</v>
      </c>
      <c r="C6" s="376"/>
      <c r="D6" s="376"/>
      <c r="E6" s="376"/>
      <c r="F6" s="376"/>
      <c r="G6" s="376"/>
      <c r="H6" s="376"/>
      <c r="I6" s="2"/>
      <c r="J6" s="379" t="s">
        <v>3</v>
      </c>
      <c r="K6" s="380"/>
      <c r="L6" s="6"/>
      <c r="M6" s="372" t="s">
        <v>348</v>
      </c>
      <c r="N6" s="372"/>
      <c r="O6" s="372"/>
      <c r="P6" s="372"/>
      <c r="Q6" s="166"/>
      <c r="R6" s="6"/>
      <c r="S6" s="7"/>
    </row>
    <row r="7" spans="1:19" ht="15.75" customHeight="1" thickBot="1">
      <c r="A7" s="3"/>
      <c r="B7" s="376"/>
      <c r="C7" s="376"/>
      <c r="D7" s="376"/>
      <c r="E7" s="376"/>
      <c r="F7" s="376"/>
      <c r="G7" s="376"/>
      <c r="H7" s="376"/>
      <c r="I7" s="2"/>
      <c r="J7" s="381" t="s">
        <v>18</v>
      </c>
      <c r="K7" s="382"/>
      <c r="L7" s="5"/>
      <c r="M7" s="374" t="s">
        <v>307</v>
      </c>
      <c r="N7" s="374"/>
      <c r="O7" s="374"/>
      <c r="P7" s="374"/>
      <c r="Q7" s="374"/>
      <c r="R7" s="3"/>
      <c r="S7" s="4"/>
    </row>
    <row r="8" spans="1:19" ht="15.75" customHeight="1" thickBot="1" thickTop="1">
      <c r="A8" s="24"/>
      <c r="B8" s="24"/>
      <c r="C8" s="24"/>
      <c r="D8" s="24"/>
      <c r="E8" s="24"/>
      <c r="F8" s="24"/>
      <c r="G8" s="24"/>
      <c r="H8" s="24"/>
      <c r="I8" s="2"/>
      <c r="J8" s="181"/>
      <c r="K8" s="10" t="s">
        <v>9</v>
      </c>
      <c r="L8" s="11"/>
      <c r="M8" s="15" t="s">
        <v>14</v>
      </c>
      <c r="N8" s="16"/>
      <c r="O8" s="15" t="s">
        <v>15</v>
      </c>
      <c r="P8" s="17"/>
      <c r="Q8" s="15" t="s">
        <v>16</v>
      </c>
      <c r="R8" s="16"/>
      <c r="S8" s="25" t="s">
        <v>17</v>
      </c>
    </row>
    <row r="9" spans="1:19" ht="15.75" customHeight="1" thickBot="1" thickTop="1">
      <c r="A9" s="24"/>
      <c r="B9" s="143">
        <v>4</v>
      </c>
      <c r="C9" s="143"/>
      <c r="D9" s="143">
        <v>9</v>
      </c>
      <c r="E9" s="143"/>
      <c r="F9" s="143">
        <v>14</v>
      </c>
      <c r="G9" s="143"/>
      <c r="H9" s="143">
        <v>15</v>
      </c>
      <c r="I9" s="2"/>
      <c r="J9" s="181"/>
      <c r="K9" s="10" t="s">
        <v>13</v>
      </c>
      <c r="L9" s="359" t="str">
        <f>IF(B9&gt;0,VLOOKUP(B9,記録,2,0),"")</f>
        <v>岩本　昭雄</v>
      </c>
      <c r="M9" s="357"/>
      <c r="N9" s="356" t="str">
        <f>IF(D9&gt;0,VLOOKUP(D9,記録,2,0),"")</f>
        <v>杉山　智香</v>
      </c>
      <c r="O9" s="357"/>
      <c r="P9" s="356" t="str">
        <f>IF(F9&gt;0,VLOOKUP(F9,記録,2,0),"")</f>
        <v>霜方　一恵</v>
      </c>
      <c r="Q9" s="357"/>
      <c r="R9" s="356" t="str">
        <f>IF(H9&gt;0,VLOOKUP(H9,記録,2,0),"")</f>
        <v>木高　聡子</v>
      </c>
      <c r="S9" s="358"/>
    </row>
    <row r="10" spans="1:19" ht="15.75" customHeight="1" thickBot="1" thickTop="1">
      <c r="A10" s="3"/>
      <c r="B10" s="3"/>
      <c r="C10" s="3"/>
      <c r="D10" s="3"/>
      <c r="E10" s="3"/>
      <c r="F10" s="3"/>
      <c r="G10" s="3"/>
      <c r="H10" s="3"/>
      <c r="I10" s="2"/>
      <c r="J10" s="181"/>
      <c r="K10" s="23" t="s">
        <v>4</v>
      </c>
      <c r="L10" s="9"/>
      <c r="M10" s="26" t="s">
        <v>333</v>
      </c>
      <c r="N10" s="27"/>
      <c r="O10" s="26" t="s">
        <v>317</v>
      </c>
      <c r="P10" s="27"/>
      <c r="Q10" s="26" t="s">
        <v>334</v>
      </c>
      <c r="R10" s="27"/>
      <c r="S10" s="34" t="s">
        <v>335</v>
      </c>
    </row>
    <row r="11" spans="1:19" ht="30" customHeight="1">
      <c r="A11" s="3"/>
      <c r="B11" s="143">
        <v>25</v>
      </c>
      <c r="C11" s="143"/>
      <c r="D11" s="144">
        <v>13</v>
      </c>
      <c r="E11" s="144"/>
      <c r="F11" s="143">
        <v>3</v>
      </c>
      <c r="G11" s="143"/>
      <c r="H11" s="143">
        <v>37</v>
      </c>
      <c r="I11" s="2"/>
      <c r="J11" s="375" t="s">
        <v>1</v>
      </c>
      <c r="K11" s="32" t="s">
        <v>10</v>
      </c>
      <c r="L11" s="35" t="str">
        <f>IF(B11&gt;0,VLOOKUP(B11,team,2,0),"")</f>
        <v>大阪</v>
      </c>
      <c r="M11" s="152" t="str">
        <f>IF(B11&gt;0,VLOOKUP(B11,team,3,0),"")</f>
        <v>豊中シルバースターズ</v>
      </c>
      <c r="N11" s="35" t="str">
        <f>IF(D11&gt;0,VLOOKUP(D11,team,2,0),"")</f>
        <v>徳島</v>
      </c>
      <c r="O11" s="152" t="str">
        <f>IF(D11&gt;0,VLOOKUP(D11,team,3,0),"")</f>
        <v>藍住ＧＭ</v>
      </c>
      <c r="P11" s="35" t="str">
        <f>IF(F11&gt;0,VLOOKUP(F11,team,2,0),"")</f>
        <v>群馬</v>
      </c>
      <c r="Q11" s="152" t="str">
        <f>IF(F11&gt;0,VLOOKUP(F11,team,3,0),"")</f>
        <v>桐生シニア、ソフトボールクラブ</v>
      </c>
      <c r="R11" s="35" t="str">
        <f>IF(H11&gt;0,VLOOKUP(H11,team,2,0),"")</f>
        <v>静岡</v>
      </c>
      <c r="S11" s="164" t="str">
        <f>IF(H11&gt;0,VLOOKUP(H11,team,3,0),"")</f>
        <v>清水九十九クラブゴールド</v>
      </c>
    </row>
    <row r="12" spans="1:19" ht="30" customHeight="1">
      <c r="A12" s="8"/>
      <c r="B12" s="143">
        <v>29</v>
      </c>
      <c r="C12" s="143"/>
      <c r="D12" s="143">
        <v>18</v>
      </c>
      <c r="E12" s="143"/>
      <c r="F12" s="143">
        <v>5</v>
      </c>
      <c r="G12" s="143"/>
      <c r="H12" s="143">
        <v>42</v>
      </c>
      <c r="I12" s="2"/>
      <c r="J12" s="375"/>
      <c r="K12" s="28" t="s">
        <v>10</v>
      </c>
      <c r="L12" s="145" t="str">
        <f>IF(B12&gt;0,VLOOKUP(B12,team,2,0),"")</f>
        <v>埼玉</v>
      </c>
      <c r="M12" s="151" t="str">
        <f>IF(B12&gt;0,VLOOKUP(B12,team,3,0),"")</f>
        <v>浦和ＳＣ</v>
      </c>
      <c r="N12" s="145" t="str">
        <f>IF(D12&gt;0,VLOOKUP(D12,team,2,0),"")</f>
        <v>三重</v>
      </c>
      <c r="O12" s="151" t="str">
        <f>IF(D12&gt;0,VLOOKUP(D12,team,3,0),"")</f>
        <v>四日市ハイシニア</v>
      </c>
      <c r="P12" s="145" t="str">
        <f>IF(F12&gt;0,VLOOKUP(F12,team,2,0),"")</f>
        <v>山梨</v>
      </c>
      <c r="Q12" s="151" t="str">
        <f>IF(F12&gt;0,VLOOKUP(F12,team,3,0),"")</f>
        <v>南アルプスハイシニア</v>
      </c>
      <c r="R12" s="145" t="str">
        <f>IF(H12&gt;0,VLOOKUP(H12,team,2,0),"")</f>
        <v>京都</v>
      </c>
      <c r="S12" s="165" t="str">
        <f>IF(H12&gt;0,VLOOKUP(H12,team,3,0),"")</f>
        <v>京都クラブ６５</v>
      </c>
    </row>
    <row r="13" spans="1:19" ht="18" customHeight="1">
      <c r="A13" s="2"/>
      <c r="B13" s="143">
        <v>13</v>
      </c>
      <c r="C13" s="143"/>
      <c r="D13" s="143">
        <v>24</v>
      </c>
      <c r="E13" s="143"/>
      <c r="F13" s="143">
        <v>27</v>
      </c>
      <c r="G13" s="143"/>
      <c r="H13" s="143">
        <v>32</v>
      </c>
      <c r="J13" s="375"/>
      <c r="K13" s="33" t="s">
        <v>12</v>
      </c>
      <c r="L13" s="360" t="str">
        <f>IF(B13&gt;0,VLOOKUP(B13,記録,2,0),"")</f>
        <v>長森　実</v>
      </c>
      <c r="M13" s="361"/>
      <c r="N13" s="362" t="str">
        <f>IF(D13&gt;0,VLOOKUP(D13,記録,2,0),"")</f>
        <v>網　千鶴子(滋賀)</v>
      </c>
      <c r="O13" s="361"/>
      <c r="P13" s="362" t="str">
        <f>IF(F13&gt;0,VLOOKUP(F13,記録,2,0),"")</f>
        <v>安東　文雄(京都)</v>
      </c>
      <c r="Q13" s="361"/>
      <c r="R13" s="362" t="str">
        <f>IF(H13&gt;0,VLOOKUP(H13,記録,2,0),"")</f>
        <v>勝村　敏昭(兵庫)</v>
      </c>
      <c r="S13" s="363"/>
    </row>
    <row r="14" spans="1:19" ht="18" customHeight="1" thickBot="1">
      <c r="A14" s="2"/>
      <c r="B14" s="143"/>
      <c r="C14" s="143"/>
      <c r="D14" s="143"/>
      <c r="E14" s="143"/>
      <c r="F14" s="143"/>
      <c r="G14" s="143"/>
      <c r="H14" s="143"/>
      <c r="J14" s="12"/>
      <c r="K14" s="22" t="s">
        <v>11</v>
      </c>
      <c r="L14" s="367">
        <f>IF(B14&gt;0,VLOOKUP(B14,放送,2,0),"")</f>
      </c>
      <c r="M14" s="368"/>
      <c r="N14" s="367">
        <f>IF(D14&gt;0,VLOOKUP(D14,放送,2,0),"")</f>
      </c>
      <c r="O14" s="368"/>
      <c r="P14" s="367">
        <f>IF(F14&gt;0,VLOOKUP(F14,放送,2,0),"")</f>
      </c>
      <c r="Q14" s="368"/>
      <c r="R14" s="367">
        <f>IF(H14&gt;0,VLOOKUP(H14,放送,2,0),"")</f>
      </c>
      <c r="S14" s="369"/>
    </row>
    <row r="15" spans="1:19" ht="15.75" customHeight="1" thickBot="1" thickTop="1">
      <c r="A15" s="2"/>
      <c r="J15" s="13"/>
      <c r="K15" s="23" t="s">
        <v>4</v>
      </c>
      <c r="L15" s="9"/>
      <c r="M15" s="26" t="s">
        <v>336</v>
      </c>
      <c r="N15" s="27"/>
      <c r="O15" s="26" t="s">
        <v>337</v>
      </c>
      <c r="P15" s="27"/>
      <c r="Q15" s="26" t="s">
        <v>338</v>
      </c>
      <c r="R15" s="27"/>
      <c r="S15" s="34" t="s">
        <v>339</v>
      </c>
    </row>
    <row r="16" spans="1:19" ht="30" customHeight="1">
      <c r="A16" s="2"/>
      <c r="B16" s="143">
        <v>32</v>
      </c>
      <c r="C16" s="143"/>
      <c r="D16" s="144">
        <v>19</v>
      </c>
      <c r="E16" s="144"/>
      <c r="F16" s="143">
        <v>8</v>
      </c>
      <c r="G16" s="143"/>
      <c r="H16" s="143">
        <v>43</v>
      </c>
      <c r="J16" s="375" t="s">
        <v>5</v>
      </c>
      <c r="K16" s="32" t="s">
        <v>10</v>
      </c>
      <c r="L16" s="35" t="str">
        <f>IF(B16&gt;0,VLOOKUP(B16,team,2,0),"")</f>
        <v>高知</v>
      </c>
      <c r="M16" s="152" t="str">
        <f>IF(B16&gt;0,VLOOKUP(B16,team,3,0),"")</f>
        <v>高知球友会</v>
      </c>
      <c r="N16" s="35" t="str">
        <f>IF(D16&gt;0,VLOOKUP(D16,team,2,0),"")</f>
        <v>東京</v>
      </c>
      <c r="O16" s="152" t="str">
        <f>IF(D16&gt;0,VLOOKUP(D16,team,3,0),"")</f>
        <v>八王子クラブ</v>
      </c>
      <c r="P16" s="35" t="str">
        <f>IF(F16&gt;0,VLOOKUP(F16,team,2,0),"")</f>
        <v>富山</v>
      </c>
      <c r="Q16" s="152" t="str">
        <f>IF(F16&gt;0,VLOOKUP(F16,team,3,0),"")</f>
        <v>富山シニアクラブ</v>
      </c>
      <c r="R16" s="35" t="str">
        <f>IF(H16&gt;0,VLOOKUP(H16,team,2,0),"")</f>
        <v>長野</v>
      </c>
      <c r="S16" s="164" t="str">
        <f>IF(H16&gt;0,VLOOKUP(H16,team,3,0),"")</f>
        <v>イ～ナちゃんハイシニア</v>
      </c>
    </row>
    <row r="17" spans="1:19" ht="30" customHeight="1">
      <c r="A17" s="2"/>
      <c r="B17" s="143">
        <v>35</v>
      </c>
      <c r="C17" s="143"/>
      <c r="D17" s="143">
        <v>22</v>
      </c>
      <c r="E17" s="143"/>
      <c r="F17" s="143">
        <v>12</v>
      </c>
      <c r="G17" s="143"/>
      <c r="H17" s="143">
        <v>48</v>
      </c>
      <c r="J17" s="375"/>
      <c r="K17" s="30" t="s">
        <v>10</v>
      </c>
      <c r="L17" s="145" t="str">
        <f>IF(B17&gt;0,VLOOKUP(B17,team,2,0),"")</f>
        <v>滋賀</v>
      </c>
      <c r="M17" s="151" t="str">
        <f>IF(B17&gt;0,VLOOKUP(B17,team,3,0),"")</f>
        <v>レークユニオンズ</v>
      </c>
      <c r="N17" s="145" t="str">
        <f>IF(D17&gt;0,VLOOKUP(D17,team,2,0),"")</f>
        <v>愛媛</v>
      </c>
      <c r="O17" s="151" t="str">
        <f>IF(D17&gt;0,VLOOKUP(D17,team,3,0),"")</f>
        <v>八幡浜ハイシニア</v>
      </c>
      <c r="P17" s="145" t="str">
        <f>IF(F17&gt;0,VLOOKUP(F17,team,2,0),"")</f>
        <v>長崎</v>
      </c>
      <c r="Q17" s="151" t="str">
        <f>IF(F17&gt;0,VLOOKUP(F17,team,3,0),"")</f>
        <v>ドリーム長崎</v>
      </c>
      <c r="R17" s="145" t="str">
        <f>IF(H17&gt;0,VLOOKUP(H17,team,2,0),"")</f>
        <v>北海道</v>
      </c>
      <c r="S17" s="165" t="str">
        <f>IF(H17&gt;0,VLOOKUP(H17,team,3,0),"")</f>
        <v>音更クラブ</v>
      </c>
    </row>
    <row r="18" spans="1:19" ht="18" customHeight="1">
      <c r="A18" s="2"/>
      <c r="B18" s="143">
        <v>4</v>
      </c>
      <c r="C18" s="143"/>
      <c r="D18" s="143">
        <v>9</v>
      </c>
      <c r="E18" s="143"/>
      <c r="F18" s="143">
        <v>12</v>
      </c>
      <c r="G18" s="143"/>
      <c r="H18" s="143">
        <v>7</v>
      </c>
      <c r="J18" s="375"/>
      <c r="K18" s="31" t="s">
        <v>12</v>
      </c>
      <c r="L18" s="360" t="str">
        <f>IF(B18&gt;0,VLOOKUP(B18,記録,2,0),"")</f>
        <v>岩本　昭雄</v>
      </c>
      <c r="M18" s="361"/>
      <c r="N18" s="362" t="str">
        <f>IF(D18&gt;0,VLOOKUP(D18,記録,2,0),"")</f>
        <v>杉山　智香</v>
      </c>
      <c r="O18" s="361"/>
      <c r="P18" s="362" t="str">
        <f>IF(F18&gt;0,VLOOKUP(F18,記録,2,0),"")</f>
        <v>松久保　徹志</v>
      </c>
      <c r="Q18" s="361"/>
      <c r="R18" s="362" t="str">
        <f>IF(H18&gt;0,VLOOKUP(H18,記録,2,0),"")</f>
        <v>的場　真由美</v>
      </c>
      <c r="S18" s="363"/>
    </row>
    <row r="19" spans="1:19" ht="18" customHeight="1" thickBot="1">
      <c r="A19" s="2"/>
      <c r="B19" s="143"/>
      <c r="C19" s="143"/>
      <c r="D19" s="143"/>
      <c r="E19" s="143"/>
      <c r="F19" s="143"/>
      <c r="G19" s="143"/>
      <c r="H19" s="143"/>
      <c r="I19" s="2"/>
      <c r="J19" s="14"/>
      <c r="K19" s="19" t="s">
        <v>11</v>
      </c>
      <c r="L19" s="367">
        <f>IF(B19&gt;0,VLOOKUP(B19,放送,2,0),"")</f>
      </c>
      <c r="M19" s="368"/>
      <c r="N19" s="367">
        <f>IF(D19&gt;0,VLOOKUP(D19,放送,2,0),"")</f>
      </c>
      <c r="O19" s="368"/>
      <c r="P19" s="367">
        <f>IF(F19&gt;0,VLOOKUP(F19,放送,2,0),"")</f>
      </c>
      <c r="Q19" s="368"/>
      <c r="R19" s="367">
        <f>IF(H19&gt;0,VLOOKUP(H19,放送,2,0),"")</f>
      </c>
      <c r="S19" s="369"/>
    </row>
    <row r="20" spans="1:19" ht="15.75" customHeight="1" thickBot="1" thickTop="1">
      <c r="A20" s="2"/>
      <c r="I20" s="2"/>
      <c r="J20" s="13"/>
      <c r="K20" s="23" t="s">
        <v>4</v>
      </c>
      <c r="L20" s="9"/>
      <c r="M20" s="26" t="s">
        <v>341</v>
      </c>
      <c r="N20" s="27"/>
      <c r="O20" s="26" t="s">
        <v>340</v>
      </c>
      <c r="P20" s="27"/>
      <c r="Q20" s="26" t="s">
        <v>342</v>
      </c>
      <c r="R20" s="27"/>
      <c r="S20" s="34" t="s">
        <v>343</v>
      </c>
    </row>
    <row r="21" spans="1:19" ht="30" customHeight="1">
      <c r="A21" s="2"/>
      <c r="B21" s="143"/>
      <c r="C21" s="143"/>
      <c r="D21" s="144"/>
      <c r="E21" s="144"/>
      <c r="F21" s="143"/>
      <c r="G21" s="143"/>
      <c r="H21" s="143"/>
      <c r="I21" s="2"/>
      <c r="J21" s="375" t="s">
        <v>6</v>
      </c>
      <c r="K21" s="32" t="s">
        <v>10</v>
      </c>
      <c r="L21" s="35">
        <f>IF(B21&gt;0,VLOOKUP(B21,team,2,0),"")</f>
      </c>
      <c r="M21" s="152">
        <f>IF(B21&gt;0,VLOOKUP(B21,team,3,0),"")</f>
      </c>
      <c r="N21" s="35">
        <f>IF(D21&gt;0,VLOOKUP(D21,team,2,0),"")</f>
      </c>
      <c r="O21" s="152">
        <f>IF(D21&gt;0,VLOOKUP(D21,team,3,0),"")</f>
      </c>
      <c r="P21" s="35">
        <f>IF(F21&gt;0,VLOOKUP(F21,team,2,0),"")</f>
      </c>
      <c r="Q21" s="152">
        <f>IF(F21&gt;0,VLOOKUP(F21,team,3,0),"")</f>
      </c>
      <c r="R21" s="35">
        <f>IF(H21&gt;0,VLOOKUP(H21,team,2,0),"")</f>
      </c>
      <c r="S21" s="164">
        <f>IF(H21&gt;0,VLOOKUP(H21,team,3,0),"")</f>
      </c>
    </row>
    <row r="22" spans="1:19" ht="30" customHeight="1">
      <c r="A22" s="2"/>
      <c r="B22" s="143"/>
      <c r="C22" s="143"/>
      <c r="D22" s="143"/>
      <c r="E22" s="143"/>
      <c r="F22" s="143"/>
      <c r="G22" s="143"/>
      <c r="H22" s="143"/>
      <c r="I22" s="2"/>
      <c r="J22" s="375"/>
      <c r="K22" s="29" t="s">
        <v>10</v>
      </c>
      <c r="L22" s="145">
        <f>IF(B22&gt;0,VLOOKUP(B22,team,2,0),"")</f>
      </c>
      <c r="M22" s="151">
        <f>IF(B22&gt;0,VLOOKUP(B22,team,3,0),"")</f>
      </c>
      <c r="N22" s="145">
        <f>IF(D22&gt;0,VLOOKUP(D22,team,2,0),"")</f>
      </c>
      <c r="O22" s="151">
        <f>IF(D22&gt;0,VLOOKUP(D22,team,3,0),"")</f>
      </c>
      <c r="P22" s="145">
        <f>IF(F22&gt;0,VLOOKUP(F22,team,2,0),"")</f>
      </c>
      <c r="Q22" s="151">
        <f>IF(F22&gt;0,VLOOKUP(F22,team,3,0),"")</f>
      </c>
      <c r="R22" s="145">
        <f>IF(H22&gt;0,VLOOKUP(H22,team,2,0),"")</f>
      </c>
      <c r="S22" s="165">
        <f>IF(H22&gt;0,VLOOKUP(H22,team,3,0),"")</f>
      </c>
    </row>
    <row r="23" spans="1:19" ht="18" customHeight="1">
      <c r="A23" s="2"/>
      <c r="B23" s="143">
        <v>13</v>
      </c>
      <c r="C23" s="143"/>
      <c r="D23" s="143">
        <v>24</v>
      </c>
      <c r="E23" s="143"/>
      <c r="F23" s="143">
        <v>27</v>
      </c>
      <c r="G23" s="143"/>
      <c r="H23" s="143">
        <v>32</v>
      </c>
      <c r="I23" s="2"/>
      <c r="J23" s="375"/>
      <c r="K23" s="18" t="s">
        <v>12</v>
      </c>
      <c r="L23" s="360" t="str">
        <f>IF(B23&gt;0,VLOOKUP(B23,記録,2,0),"")</f>
        <v>長森　実</v>
      </c>
      <c r="M23" s="361"/>
      <c r="N23" s="362" t="str">
        <f>IF(D23&gt;0,VLOOKUP(D23,記録,2,0),"")</f>
        <v>網　千鶴子(滋賀)</v>
      </c>
      <c r="O23" s="361"/>
      <c r="P23" s="362" t="str">
        <f>IF(F23&gt;0,VLOOKUP(F23,記録,2,0),"")</f>
        <v>安東　文雄(京都)</v>
      </c>
      <c r="Q23" s="361"/>
      <c r="R23" s="362" t="str">
        <f>IF(H23&gt;0,VLOOKUP(H23,記録,2,0),"")</f>
        <v>勝村　敏昭(兵庫)</v>
      </c>
      <c r="S23" s="363"/>
    </row>
    <row r="24" spans="1:19" ht="18" customHeight="1" thickBot="1">
      <c r="A24" s="2"/>
      <c r="B24" s="143"/>
      <c r="C24" s="143"/>
      <c r="D24" s="143"/>
      <c r="E24" s="143"/>
      <c r="F24" s="143"/>
      <c r="G24" s="143"/>
      <c r="H24" s="143"/>
      <c r="I24" s="2"/>
      <c r="J24" s="12"/>
      <c r="K24" s="22" t="s">
        <v>11</v>
      </c>
      <c r="L24" s="367">
        <f>IF(B24&gt;0,VLOOKUP(B24,放送,2,0),"")</f>
      </c>
      <c r="M24" s="368"/>
      <c r="N24" s="367">
        <f>IF(D24&gt;0,VLOOKUP(D24,放送,2,0),"")</f>
      </c>
      <c r="O24" s="368"/>
      <c r="P24" s="367">
        <f>IF(F24&gt;0,VLOOKUP(F24,放送,2,0),"")</f>
      </c>
      <c r="Q24" s="368"/>
      <c r="R24" s="367">
        <f>IF(H24&gt;0,VLOOKUP(H24,放送,2,0),"")</f>
      </c>
      <c r="S24" s="369"/>
    </row>
    <row r="25" spans="1:19" ht="15.75" customHeight="1" thickBot="1" thickTop="1">
      <c r="A25" s="2"/>
      <c r="I25" s="2"/>
      <c r="J25" s="20"/>
      <c r="K25" s="23" t="s">
        <v>4</v>
      </c>
      <c r="L25" s="9"/>
      <c r="M25" s="26" t="s">
        <v>34</v>
      </c>
      <c r="N25" s="27"/>
      <c r="O25" s="26" t="s">
        <v>34</v>
      </c>
      <c r="P25" s="27"/>
      <c r="Q25" s="26" t="s">
        <v>34</v>
      </c>
      <c r="R25" s="27"/>
      <c r="S25" s="34" t="s">
        <v>34</v>
      </c>
    </row>
    <row r="26" spans="1:19" ht="30" customHeight="1">
      <c r="A26" s="2"/>
      <c r="B26" s="143"/>
      <c r="C26" s="143"/>
      <c r="D26" s="144"/>
      <c r="E26" s="144"/>
      <c r="F26" s="143"/>
      <c r="G26" s="143"/>
      <c r="H26" s="143"/>
      <c r="I26" s="2"/>
      <c r="J26" s="375" t="s">
        <v>7</v>
      </c>
      <c r="K26" s="32" t="s">
        <v>10</v>
      </c>
      <c r="L26" s="35">
        <f>IF(B26&gt;0,VLOOKUP(B26,team,2,0),"")</f>
      </c>
      <c r="M26" s="152">
        <f>IF(B26&gt;0,VLOOKUP(B26,team,3,0),"")</f>
      </c>
      <c r="N26" s="35">
        <f>IF(D26&gt;0,VLOOKUP(D26,team,2,0),"")</f>
      </c>
      <c r="O26" s="152">
        <f>IF(D26&gt;0,VLOOKUP(D26,team,3,0),"")</f>
      </c>
      <c r="P26" s="35">
        <f>IF(F26&gt;0,VLOOKUP(F26,team,2,0),"")</f>
      </c>
      <c r="Q26" s="152">
        <f>IF(F26&gt;0,VLOOKUP(F26,team,3,0),"")</f>
      </c>
      <c r="R26" s="35">
        <f>IF(H26&gt;0,VLOOKUP(H26,team,2,0),"")</f>
      </c>
      <c r="S26" s="164">
        <f>IF(H26&gt;0,VLOOKUP(H26,team,3,0),"")</f>
      </c>
    </row>
    <row r="27" spans="1:19" ht="30" customHeight="1">
      <c r="A27" s="2"/>
      <c r="B27" s="143"/>
      <c r="C27" s="143"/>
      <c r="D27" s="143"/>
      <c r="E27" s="143"/>
      <c r="F27" s="143"/>
      <c r="G27" s="143"/>
      <c r="H27" s="143"/>
      <c r="I27" s="2"/>
      <c r="J27" s="375"/>
      <c r="K27" s="29" t="s">
        <v>10</v>
      </c>
      <c r="L27" s="145">
        <f>IF(B27&gt;0,VLOOKUP(B27,team,2,0),"")</f>
      </c>
      <c r="M27" s="151">
        <f>IF(B27&gt;0,VLOOKUP(B27,team,3,0),"")</f>
      </c>
      <c r="N27" s="145">
        <f>IF(D27&gt;0,VLOOKUP(D27,team,2,0),"")</f>
      </c>
      <c r="O27" s="151">
        <f>IF(D27&gt;0,VLOOKUP(D27,team,3,0),"")</f>
      </c>
      <c r="P27" s="145">
        <f>IF(F27&gt;0,VLOOKUP(F27,team,2,0),"")</f>
      </c>
      <c r="Q27" s="151">
        <f>IF(F27&gt;0,VLOOKUP(F27,team,3,0),"")</f>
      </c>
      <c r="R27" s="145">
        <f>IF(H27&gt;0,VLOOKUP(H27,team,2,0),"")</f>
      </c>
      <c r="S27" s="165">
        <f>IF(H27&gt;0,VLOOKUP(H27,team,3,0),"")</f>
      </c>
    </row>
    <row r="28" spans="1:19" ht="18" customHeight="1">
      <c r="A28" s="2"/>
      <c r="B28" s="143"/>
      <c r="C28" s="143"/>
      <c r="D28" s="143"/>
      <c r="E28" s="143"/>
      <c r="F28" s="143"/>
      <c r="G28" s="143"/>
      <c r="H28" s="143"/>
      <c r="I28" s="2"/>
      <c r="J28" s="375"/>
      <c r="K28" s="18" t="s">
        <v>12</v>
      </c>
      <c r="L28" s="360">
        <f>IF(B28&gt;0,VLOOKUP(B28,記録,2,0),"")</f>
      </c>
      <c r="M28" s="361"/>
      <c r="N28" s="362">
        <f>IF(D28&gt;0,VLOOKUP(D28,記録,2,0),"")</f>
      </c>
      <c r="O28" s="361"/>
      <c r="P28" s="362">
        <f>IF(F28&gt;0,VLOOKUP(F28,記録,2,0),"")</f>
      </c>
      <c r="Q28" s="361"/>
      <c r="R28" s="362">
        <f>IF(H28&gt;0,VLOOKUP(H28,記録,2,0),"")</f>
      </c>
      <c r="S28" s="363"/>
    </row>
    <row r="29" spans="1:19" ht="18" customHeight="1" thickBot="1">
      <c r="A29" s="3"/>
      <c r="B29" s="143"/>
      <c r="C29" s="143"/>
      <c r="D29" s="143"/>
      <c r="E29" s="143"/>
      <c r="F29" s="143"/>
      <c r="G29" s="143"/>
      <c r="H29" s="143"/>
      <c r="I29" s="2"/>
      <c r="J29" s="21"/>
      <c r="K29" s="182" t="s">
        <v>11</v>
      </c>
      <c r="L29" s="364">
        <f>IF(B29&gt;0,VLOOKUP(B29,放送,2,0),"")</f>
      </c>
      <c r="M29" s="365"/>
      <c r="N29" s="364">
        <f>IF(D29&gt;0,VLOOKUP(D29,放送,2,0),"")</f>
      </c>
      <c r="O29" s="365"/>
      <c r="P29" s="364">
        <f>IF(F29&gt;0,VLOOKUP(F29,放送,2,0),"")</f>
      </c>
      <c r="Q29" s="365"/>
      <c r="R29" s="364">
        <f>IF(H29&gt;0,VLOOKUP(H29,放送,2,0),"")</f>
      </c>
      <c r="S29" s="366"/>
    </row>
  </sheetData>
  <sheetProtection/>
  <mergeCells count="49">
    <mergeCell ref="B6:H7"/>
    <mergeCell ref="J26:J28"/>
    <mergeCell ref="L29:M29"/>
    <mergeCell ref="N29:O29"/>
    <mergeCell ref="P29:Q29"/>
    <mergeCell ref="R29:S29"/>
    <mergeCell ref="L28:M28"/>
    <mergeCell ref="N28:O28"/>
    <mergeCell ref="P28:Q28"/>
    <mergeCell ref="R28:S28"/>
    <mergeCell ref="J21:J23"/>
    <mergeCell ref="L23:M23"/>
    <mergeCell ref="N23:O23"/>
    <mergeCell ref="P23:Q23"/>
    <mergeCell ref="R23:S23"/>
    <mergeCell ref="L24:M24"/>
    <mergeCell ref="N24:O24"/>
    <mergeCell ref="P24:Q24"/>
    <mergeCell ref="R24:S24"/>
    <mergeCell ref="J16:J18"/>
    <mergeCell ref="L18:M18"/>
    <mergeCell ref="N18:O18"/>
    <mergeCell ref="P18:Q18"/>
    <mergeCell ref="R18:S18"/>
    <mergeCell ref="L19:M19"/>
    <mergeCell ref="N19:O19"/>
    <mergeCell ref="P19:Q19"/>
    <mergeCell ref="R19:S19"/>
    <mergeCell ref="J11:J13"/>
    <mergeCell ref="L13:M13"/>
    <mergeCell ref="N13:O13"/>
    <mergeCell ref="P13:Q13"/>
    <mergeCell ref="R13:S13"/>
    <mergeCell ref="L14:M14"/>
    <mergeCell ref="N14:O14"/>
    <mergeCell ref="P14:Q14"/>
    <mergeCell ref="R14:S14"/>
    <mergeCell ref="J7:K7"/>
    <mergeCell ref="M7:Q7"/>
    <mergeCell ref="L9:M9"/>
    <mergeCell ref="N9:O9"/>
    <mergeCell ref="P9:Q9"/>
    <mergeCell ref="R9:S9"/>
    <mergeCell ref="L1:Q1"/>
    <mergeCell ref="L3:O3"/>
    <mergeCell ref="J5:K5"/>
    <mergeCell ref="M5:P5"/>
    <mergeCell ref="J6:K6"/>
    <mergeCell ref="M6:P6"/>
  </mergeCells>
  <printOptions horizontalCentered="1" verticalCentered="1"/>
  <pageMargins left="0.2362204724409449" right="0.1968503937007874" top="0.2755905511811024" bottom="0.15748031496062992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29"/>
  <sheetViews>
    <sheetView zoomScalePageLayoutView="0" workbookViewId="0" topLeftCell="A4">
      <selection activeCell="D13" sqref="D13"/>
    </sheetView>
  </sheetViews>
  <sheetFormatPr defaultColWidth="9.00390625" defaultRowHeight="13.5"/>
  <cols>
    <col min="1" max="2" width="3.625" style="0" customWidth="1"/>
    <col min="3" max="3" width="3.625" style="0" hidden="1" customWidth="1"/>
    <col min="4" max="4" width="3.625" style="0" customWidth="1"/>
    <col min="5" max="5" width="3.625" style="0" hidden="1" customWidth="1"/>
    <col min="6" max="6" width="3.625" style="0" customWidth="1"/>
    <col min="7" max="7" width="3.625" style="0" hidden="1" customWidth="1"/>
    <col min="8" max="9" width="3.625" style="0" customWidth="1"/>
    <col min="10" max="10" width="5.625" style="0" customWidth="1"/>
    <col min="11" max="11" width="10.625" style="0" customWidth="1"/>
    <col min="12" max="12" width="7.625" style="0" customWidth="1"/>
    <col min="13" max="13" width="21.625" style="0" customWidth="1"/>
    <col min="14" max="14" width="7.625" style="0" customWidth="1"/>
    <col min="15" max="15" width="21.625" style="0" customWidth="1"/>
    <col min="16" max="16" width="7.625" style="0" customWidth="1"/>
    <col min="17" max="17" width="21.625" style="0" customWidth="1"/>
    <col min="18" max="18" width="7.625" style="0" customWidth="1"/>
    <col min="19" max="19" width="21.625" style="0" customWidth="1"/>
    <col min="20" max="26" width="7.125" style="0" customWidth="1"/>
  </cols>
  <sheetData>
    <row r="1" spans="10:18" ht="19.5" customHeight="1">
      <c r="J1" s="3"/>
      <c r="K1" s="3"/>
      <c r="L1" s="370" t="s">
        <v>221</v>
      </c>
      <c r="M1" s="370"/>
      <c r="N1" s="370"/>
      <c r="O1" s="370"/>
      <c r="P1" s="370"/>
      <c r="Q1" s="370"/>
      <c r="R1" s="3"/>
    </row>
    <row r="2" spans="10:18" ht="15" customHeight="1">
      <c r="J2" s="1"/>
      <c r="K2" s="1"/>
      <c r="L2" s="1"/>
      <c r="M2" s="1"/>
      <c r="N2" s="1"/>
      <c r="O2" s="1"/>
      <c r="P2" s="1"/>
      <c r="Q2" s="1"/>
      <c r="R2" s="1"/>
    </row>
    <row r="3" spans="10:18" ht="15" customHeight="1">
      <c r="J3" s="1"/>
      <c r="K3" s="1"/>
      <c r="L3" s="371" t="s">
        <v>401</v>
      </c>
      <c r="M3" s="371"/>
      <c r="N3" s="371"/>
      <c r="O3" s="371"/>
      <c r="P3" s="3"/>
      <c r="Q3" s="3"/>
      <c r="R3" s="3"/>
    </row>
    <row r="4" spans="10:18" ht="15" customHeight="1" thickBot="1">
      <c r="J4" s="1"/>
      <c r="K4" s="1"/>
      <c r="L4" s="3"/>
      <c r="M4" s="3"/>
      <c r="N4" s="3"/>
      <c r="O4" s="3"/>
      <c r="P4" s="3"/>
      <c r="Q4" s="3"/>
      <c r="R4" s="3"/>
    </row>
    <row r="5" spans="1:19" ht="15.75" customHeight="1">
      <c r="A5" s="3"/>
      <c r="B5" s="3"/>
      <c r="C5" s="3"/>
      <c r="D5" s="3"/>
      <c r="E5" s="3"/>
      <c r="F5" s="3"/>
      <c r="G5" s="3"/>
      <c r="H5" s="3"/>
      <c r="I5" s="2"/>
      <c r="J5" s="377" t="s">
        <v>2</v>
      </c>
      <c r="K5" s="378"/>
      <c r="L5" s="177"/>
      <c r="M5" s="373" t="s">
        <v>8</v>
      </c>
      <c r="N5" s="373"/>
      <c r="O5" s="373"/>
      <c r="P5" s="373"/>
      <c r="Q5" s="178"/>
      <c r="R5" s="179"/>
      <c r="S5" s="180"/>
    </row>
    <row r="6" spans="1:19" ht="15.75" customHeight="1">
      <c r="A6" s="3"/>
      <c r="B6" s="376" t="s">
        <v>347</v>
      </c>
      <c r="C6" s="376"/>
      <c r="D6" s="376"/>
      <c r="E6" s="376"/>
      <c r="F6" s="376"/>
      <c r="G6" s="376"/>
      <c r="H6" s="376"/>
      <c r="I6" s="2"/>
      <c r="J6" s="379" t="s">
        <v>3</v>
      </c>
      <c r="K6" s="380"/>
      <c r="L6" s="6"/>
      <c r="M6" s="372" t="s">
        <v>348</v>
      </c>
      <c r="N6" s="372"/>
      <c r="O6" s="372"/>
      <c r="P6" s="372"/>
      <c r="Q6" s="166"/>
      <c r="R6" s="6"/>
      <c r="S6" s="7"/>
    </row>
    <row r="7" spans="1:19" ht="15.75" customHeight="1" thickBot="1">
      <c r="A7" s="3"/>
      <c r="B7" s="376"/>
      <c r="C7" s="376"/>
      <c r="D7" s="376"/>
      <c r="E7" s="376"/>
      <c r="F7" s="376"/>
      <c r="G7" s="376"/>
      <c r="H7" s="376"/>
      <c r="I7" s="2"/>
      <c r="J7" s="381" t="s">
        <v>18</v>
      </c>
      <c r="K7" s="382"/>
      <c r="L7" s="5"/>
      <c r="M7" s="374" t="s">
        <v>307</v>
      </c>
      <c r="N7" s="374"/>
      <c r="O7" s="374"/>
      <c r="P7" s="374"/>
      <c r="Q7" s="374"/>
      <c r="R7" s="3"/>
      <c r="S7" s="4"/>
    </row>
    <row r="8" spans="1:19" ht="15.75" customHeight="1" thickBot="1" thickTop="1">
      <c r="A8" s="24"/>
      <c r="B8" s="24"/>
      <c r="C8" s="24"/>
      <c r="D8" s="24"/>
      <c r="E8" s="24"/>
      <c r="F8" s="24"/>
      <c r="G8" s="24"/>
      <c r="H8" s="24"/>
      <c r="I8" s="2"/>
      <c r="J8" s="181"/>
      <c r="K8" s="10" t="s">
        <v>9</v>
      </c>
      <c r="L8" s="11"/>
      <c r="M8" s="15" t="s">
        <v>14</v>
      </c>
      <c r="N8" s="16"/>
      <c r="O8" s="15" t="s">
        <v>15</v>
      </c>
      <c r="P8" s="17"/>
      <c r="Q8" s="15" t="s">
        <v>16</v>
      </c>
      <c r="R8" s="16"/>
      <c r="S8" s="25" t="s">
        <v>17</v>
      </c>
    </row>
    <row r="9" spans="1:19" ht="15.75" customHeight="1" thickBot="1" thickTop="1">
      <c r="A9" s="24"/>
      <c r="B9" s="143">
        <v>6</v>
      </c>
      <c r="C9" s="143"/>
      <c r="D9" s="143">
        <v>4</v>
      </c>
      <c r="E9" s="143"/>
      <c r="F9" s="143"/>
      <c r="G9" s="143"/>
      <c r="H9" s="143"/>
      <c r="I9" s="2"/>
      <c r="J9" s="181"/>
      <c r="K9" s="10" t="s">
        <v>13</v>
      </c>
      <c r="L9" s="359" t="str">
        <f>IF(B9&gt;0,VLOOKUP(B9,記録,2,0),"")</f>
        <v>岡田　ちず子</v>
      </c>
      <c r="M9" s="357"/>
      <c r="N9" s="356" t="str">
        <f>IF(D9&gt;0,VLOOKUP(D9,記録,2,0),"")</f>
        <v>岩本　昭雄</v>
      </c>
      <c r="O9" s="357"/>
      <c r="P9" s="356">
        <f>IF(F9&gt;0,VLOOKUP(F9,記録,2,0),"")</f>
      </c>
      <c r="Q9" s="357"/>
      <c r="R9" s="356">
        <f>IF(H9&gt;0,VLOOKUP(H9,記録,2,0),"")</f>
      </c>
      <c r="S9" s="358"/>
    </row>
    <row r="10" spans="1:19" ht="15.75" customHeight="1" thickBot="1" thickTop="1">
      <c r="A10" s="3"/>
      <c r="B10" s="3"/>
      <c r="C10" s="3"/>
      <c r="D10" s="3"/>
      <c r="E10" s="3"/>
      <c r="F10" s="3"/>
      <c r="G10" s="3"/>
      <c r="H10" s="3"/>
      <c r="I10" s="2"/>
      <c r="J10" s="181"/>
      <c r="K10" s="23" t="s">
        <v>4</v>
      </c>
      <c r="L10" s="9"/>
      <c r="M10" s="26" t="s">
        <v>344</v>
      </c>
      <c r="N10" s="27"/>
      <c r="O10" s="26" t="s">
        <v>345</v>
      </c>
      <c r="P10" s="27"/>
      <c r="Q10" s="26" t="s">
        <v>34</v>
      </c>
      <c r="R10" s="27"/>
      <c r="S10" s="34" t="s">
        <v>34</v>
      </c>
    </row>
    <row r="11" spans="1:19" ht="30" customHeight="1">
      <c r="A11" s="3"/>
      <c r="B11" s="143">
        <v>5</v>
      </c>
      <c r="C11" s="143"/>
      <c r="D11" s="144">
        <v>32</v>
      </c>
      <c r="E11" s="144"/>
      <c r="F11" s="144"/>
      <c r="G11" s="143"/>
      <c r="H11" s="143"/>
      <c r="I11" s="2"/>
      <c r="J11" s="375" t="s">
        <v>1</v>
      </c>
      <c r="K11" s="32" t="s">
        <v>10</v>
      </c>
      <c r="L11" s="35" t="str">
        <f>IF(B11&gt;0,VLOOKUP(B11,team,2,0),"")</f>
        <v>山梨</v>
      </c>
      <c r="M11" s="152" t="str">
        <f>IF(B11&gt;0,VLOOKUP(B11,team,3,0),"")</f>
        <v>南アルプスハイシニア</v>
      </c>
      <c r="N11" s="35" t="str">
        <f>IF(D11&gt;0,VLOOKUP(D11,team,2,0),"")</f>
        <v>高知</v>
      </c>
      <c r="O11" s="152" t="str">
        <f>IF(D11&gt;0,VLOOKUP(D11,team,3,0),"")</f>
        <v>高知球友会</v>
      </c>
      <c r="P11" s="35">
        <f>IF(F11&gt;0,VLOOKUP(F11,team,2,0),"")</f>
      </c>
      <c r="Q11" s="152">
        <f>IF(F11&gt;0,VLOOKUP(F11,team,3,0),"")</f>
      </c>
      <c r="R11" s="35">
        <f>IF(H11&gt;0,VLOOKUP(H11,team,2,0),"")</f>
      </c>
      <c r="S11" s="164">
        <f>IF(H11&gt;0,VLOOKUP(H11,team,3,0),"")</f>
      </c>
    </row>
    <row r="12" spans="1:19" ht="30" customHeight="1">
      <c r="A12" s="8"/>
      <c r="B12" s="143">
        <v>18</v>
      </c>
      <c r="C12" s="143"/>
      <c r="D12" s="143">
        <v>27</v>
      </c>
      <c r="E12" s="143"/>
      <c r="F12" s="143"/>
      <c r="G12" s="143"/>
      <c r="H12" s="143"/>
      <c r="I12" s="2"/>
      <c r="J12" s="375"/>
      <c r="K12" s="28" t="s">
        <v>10</v>
      </c>
      <c r="L12" s="145" t="str">
        <f>IF(B12&gt;0,VLOOKUP(B12,team,2,0),"")</f>
        <v>三重</v>
      </c>
      <c r="M12" s="151" t="str">
        <f>IF(B12&gt;0,VLOOKUP(B12,team,3,0),"")</f>
        <v>四日市ハイシニア</v>
      </c>
      <c r="N12" s="145" t="str">
        <f>IF(D12&gt;0,VLOOKUP(D12,team,2,0),"")</f>
        <v>岡山</v>
      </c>
      <c r="O12" s="151" t="str">
        <f>IF(D12&gt;0,VLOOKUP(D12,team,3,0),"")</f>
        <v>烏城クラブ</v>
      </c>
      <c r="P12" s="145">
        <f>IF(F12&gt;0,VLOOKUP(F12,team,2,0),"")</f>
      </c>
      <c r="Q12" s="151">
        <f>IF(F12&gt;0,VLOOKUP(F12,team,3,0),"")</f>
      </c>
      <c r="R12" s="145">
        <f>IF(H12&gt;0,VLOOKUP(H12,team,2,0),"")</f>
      </c>
      <c r="S12" s="165">
        <f>IF(H12&gt;0,VLOOKUP(H12,team,3,0),"")</f>
      </c>
    </row>
    <row r="13" spans="1:19" ht="18" customHeight="1">
      <c r="A13" s="2"/>
      <c r="B13" s="143">
        <v>11</v>
      </c>
      <c r="C13" s="143"/>
      <c r="D13" s="143">
        <v>9</v>
      </c>
      <c r="E13" s="143"/>
      <c r="F13" s="143"/>
      <c r="G13" s="143"/>
      <c r="H13" s="143"/>
      <c r="J13" s="375"/>
      <c r="K13" s="33" t="s">
        <v>12</v>
      </c>
      <c r="L13" s="360" t="str">
        <f>IF(B13&gt;0,VLOOKUP(B13,記録,2,0),"")</f>
        <v>三浦　史郎</v>
      </c>
      <c r="M13" s="361"/>
      <c r="N13" s="362" t="str">
        <f>IF(D13&gt;0,VLOOKUP(D13,記録,2,0),"")</f>
        <v>杉山　智香</v>
      </c>
      <c r="O13" s="361"/>
      <c r="P13" s="362">
        <f>IF(F13&gt;0,VLOOKUP(F13,記録,2,0),"")</f>
      </c>
      <c r="Q13" s="361"/>
      <c r="R13" s="362">
        <f>IF(H13&gt;0,VLOOKUP(H13,記録,2,0),"")</f>
      </c>
      <c r="S13" s="363"/>
    </row>
    <row r="14" spans="1:19" ht="18" customHeight="1" thickBot="1">
      <c r="A14" s="2"/>
      <c r="B14" s="143"/>
      <c r="C14" s="143"/>
      <c r="D14" s="143"/>
      <c r="E14" s="143"/>
      <c r="F14" s="143"/>
      <c r="G14" s="143"/>
      <c r="H14" s="143"/>
      <c r="J14" s="12"/>
      <c r="K14" s="22" t="s">
        <v>11</v>
      </c>
      <c r="L14" s="367">
        <f>IF(B14&gt;0,VLOOKUP(B14,放送,2,0),"")</f>
      </c>
      <c r="M14" s="368"/>
      <c r="N14" s="367">
        <f>IF(D14&gt;0,VLOOKUP(D14,放送,2,0),"")</f>
      </c>
      <c r="O14" s="368"/>
      <c r="P14" s="367">
        <f>IF(F14&gt;0,VLOOKUP(F14,放送,2,0),"")</f>
      </c>
      <c r="Q14" s="368"/>
      <c r="R14" s="367">
        <f>IF(H14&gt;0,VLOOKUP(H14,放送,2,0),"")</f>
      </c>
      <c r="S14" s="369"/>
    </row>
    <row r="15" spans="1:19" ht="15.75" customHeight="1" thickBot="1" thickTop="1">
      <c r="A15" s="2"/>
      <c r="J15" s="13"/>
      <c r="K15" s="23" t="s">
        <v>4</v>
      </c>
      <c r="L15" s="9"/>
      <c r="M15" s="26" t="s">
        <v>346</v>
      </c>
      <c r="N15" s="27"/>
      <c r="O15" s="26" t="s">
        <v>34</v>
      </c>
      <c r="P15" s="27"/>
      <c r="Q15" s="26" t="s">
        <v>34</v>
      </c>
      <c r="R15" s="27"/>
      <c r="S15" s="34" t="s">
        <v>34</v>
      </c>
    </row>
    <row r="16" spans="1:19" ht="30" customHeight="1">
      <c r="A16" s="2"/>
      <c r="B16" s="143"/>
      <c r="C16" s="143"/>
      <c r="D16" s="144"/>
      <c r="E16" s="144"/>
      <c r="F16" s="143"/>
      <c r="G16" s="143"/>
      <c r="H16" s="143"/>
      <c r="J16" s="375" t="s">
        <v>5</v>
      </c>
      <c r="K16" s="32" t="s">
        <v>10</v>
      </c>
      <c r="L16" s="35">
        <f>IF(B16&gt;0,VLOOKUP(B16,team,2,0),"")</f>
      </c>
      <c r="M16" s="152">
        <f>IF(B16&gt;0,VLOOKUP(B16,team,3,0),"")</f>
      </c>
      <c r="N16" s="35">
        <f>IF(D16&gt;0,VLOOKUP(D16,team,2,0),"")</f>
      </c>
      <c r="O16" s="152">
        <f>IF(D16&gt;0,VLOOKUP(D16,team,3,0),"")</f>
      </c>
      <c r="P16" s="35">
        <f>IF(F16&gt;0,VLOOKUP(F16,team,2,0),"")</f>
      </c>
      <c r="Q16" s="152">
        <f>IF(F16&gt;0,VLOOKUP(F16,team,3,0),"")</f>
      </c>
      <c r="R16" s="35">
        <f>IF(H16&gt;0,VLOOKUP(H16,team,2,0),"")</f>
      </c>
      <c r="S16" s="164">
        <f>IF(H16&gt;0,VLOOKUP(H16,team,3,0),"")</f>
      </c>
    </row>
    <row r="17" spans="1:19" ht="30" customHeight="1">
      <c r="A17" s="2"/>
      <c r="B17" s="143"/>
      <c r="C17" s="143"/>
      <c r="D17" s="143"/>
      <c r="E17" s="143"/>
      <c r="F17" s="143"/>
      <c r="G17" s="143"/>
      <c r="H17" s="143"/>
      <c r="J17" s="375"/>
      <c r="K17" s="30" t="s">
        <v>10</v>
      </c>
      <c r="L17" s="145">
        <f>IF(B17&gt;0,VLOOKUP(B17,team,2,0),"")</f>
      </c>
      <c r="M17" s="151">
        <f>IF(B17&gt;0,VLOOKUP(B17,team,3,0),"")</f>
      </c>
      <c r="N17" s="145">
        <f>IF(D17&gt;0,VLOOKUP(D17,team,2,0),"")</f>
      </c>
      <c r="O17" s="151">
        <f>IF(D17&gt;0,VLOOKUP(D17,team,3,0),"")</f>
      </c>
      <c r="P17" s="145">
        <f>IF(F17&gt;0,VLOOKUP(F17,team,2,0),"")</f>
      </c>
      <c r="Q17" s="151">
        <f>IF(F17&gt;0,VLOOKUP(F17,team,3,0),"")</f>
      </c>
      <c r="R17" s="145">
        <f>IF(H17&gt;0,VLOOKUP(H17,team,2,0),"")</f>
      </c>
      <c r="S17" s="165">
        <f>IF(H17&gt;0,VLOOKUP(H17,team,3,0),"")</f>
      </c>
    </row>
    <row r="18" spans="1:19" ht="18" customHeight="1">
      <c r="A18" s="2"/>
      <c r="B18" s="143">
        <v>6</v>
      </c>
      <c r="C18" s="143"/>
      <c r="D18" s="143"/>
      <c r="E18" s="143"/>
      <c r="F18" s="143"/>
      <c r="G18" s="143"/>
      <c r="H18" s="143"/>
      <c r="J18" s="375"/>
      <c r="K18" s="31" t="s">
        <v>12</v>
      </c>
      <c r="L18" s="360" t="str">
        <f>IF(B18&gt;0,VLOOKUP(B18,記録,2,0),"")</f>
        <v>岡田　ちず子</v>
      </c>
      <c r="M18" s="361"/>
      <c r="N18" s="362">
        <f>IF(D18&gt;0,VLOOKUP(D18,記録,2,0),"")</f>
      </c>
      <c r="O18" s="361"/>
      <c r="P18" s="362">
        <f>IF(F18&gt;0,VLOOKUP(F18,記録,2,0),"")</f>
      </c>
      <c r="Q18" s="361"/>
      <c r="R18" s="362">
        <f>IF(H18&gt;0,VLOOKUP(H18,記録,2,0),"")</f>
      </c>
      <c r="S18" s="363"/>
    </row>
    <row r="19" spans="1:19" ht="18" customHeight="1" thickBot="1">
      <c r="A19" s="2"/>
      <c r="B19" s="143"/>
      <c r="C19" s="143"/>
      <c r="D19" s="143"/>
      <c r="E19" s="143"/>
      <c r="F19" s="143"/>
      <c r="G19" s="143"/>
      <c r="H19" s="143"/>
      <c r="I19" s="2"/>
      <c r="J19" s="14"/>
      <c r="K19" s="19" t="s">
        <v>11</v>
      </c>
      <c r="L19" s="367">
        <f>IF(B19&gt;0,VLOOKUP(B19,放送,2,0),"")</f>
      </c>
      <c r="M19" s="368"/>
      <c r="N19" s="367">
        <f>IF(D19&gt;0,VLOOKUP(D19,放送,2,0),"")</f>
      </c>
      <c r="O19" s="368"/>
      <c r="P19" s="367">
        <f>IF(F19&gt;0,VLOOKUP(F19,放送,2,0),"")</f>
      </c>
      <c r="Q19" s="368"/>
      <c r="R19" s="367">
        <f>IF(H19&gt;0,VLOOKUP(H19,放送,2,0),"")</f>
      </c>
      <c r="S19" s="369"/>
    </row>
    <row r="20" spans="1:19" ht="15.75" customHeight="1" thickBot="1" thickTop="1">
      <c r="A20" s="2"/>
      <c r="I20" s="2"/>
      <c r="J20" s="13"/>
      <c r="K20" s="23" t="s">
        <v>4</v>
      </c>
      <c r="L20" s="9"/>
      <c r="M20" s="26" t="s">
        <v>34</v>
      </c>
      <c r="N20" s="27"/>
      <c r="O20" s="26" t="s">
        <v>34</v>
      </c>
      <c r="P20" s="27"/>
      <c r="Q20" s="26" t="s">
        <v>34</v>
      </c>
      <c r="R20" s="27"/>
      <c r="S20" s="34" t="s">
        <v>34</v>
      </c>
    </row>
    <row r="21" spans="1:19" ht="30" customHeight="1">
      <c r="A21" s="2"/>
      <c r="B21" s="143"/>
      <c r="C21" s="143"/>
      <c r="D21" s="144"/>
      <c r="E21" s="144"/>
      <c r="F21" s="143"/>
      <c r="G21" s="143"/>
      <c r="H21" s="143"/>
      <c r="I21" s="2"/>
      <c r="J21" s="375" t="s">
        <v>6</v>
      </c>
      <c r="K21" s="32" t="s">
        <v>10</v>
      </c>
      <c r="L21" s="35">
        <f>IF(B21&gt;0,VLOOKUP(B21,team,2,0),"")</f>
      </c>
      <c r="M21" s="152">
        <f>IF(B21&gt;0,VLOOKUP(B21,team,3,0),"")</f>
      </c>
      <c r="N21" s="35">
        <f>IF(D21&gt;0,VLOOKUP(D21,team,2,0),"")</f>
      </c>
      <c r="O21" s="152">
        <f>IF(D21&gt;0,VLOOKUP(D21,team,3,0),"")</f>
      </c>
      <c r="P21" s="35">
        <f>IF(F21&gt;0,VLOOKUP(F21,team,2,0),"")</f>
      </c>
      <c r="Q21" s="152">
        <f>IF(F21&gt;0,VLOOKUP(F21,team,3,0),"")</f>
      </c>
      <c r="R21" s="35">
        <f>IF(H21&gt;0,VLOOKUP(H21,team,2,0),"")</f>
      </c>
      <c r="S21" s="164">
        <f>IF(H21&gt;0,VLOOKUP(H21,team,3,0),"")</f>
      </c>
    </row>
    <row r="22" spans="1:19" ht="30" customHeight="1">
      <c r="A22" s="2"/>
      <c r="B22" s="143"/>
      <c r="C22" s="143"/>
      <c r="D22" s="143"/>
      <c r="E22" s="143"/>
      <c r="F22" s="143"/>
      <c r="G22" s="143"/>
      <c r="H22" s="143"/>
      <c r="I22" s="2"/>
      <c r="J22" s="375"/>
      <c r="K22" s="29" t="s">
        <v>10</v>
      </c>
      <c r="L22" s="145">
        <f>IF(B22&gt;0,VLOOKUP(B22,team,2,0),"")</f>
      </c>
      <c r="M22" s="151">
        <f>IF(B22&gt;0,VLOOKUP(B22,team,3,0),"")</f>
      </c>
      <c r="N22" s="145">
        <f>IF(D22&gt;0,VLOOKUP(D22,team,2,0),"")</f>
      </c>
      <c r="O22" s="151">
        <f>IF(D22&gt;0,VLOOKUP(D22,team,3,0),"")</f>
      </c>
      <c r="P22" s="145">
        <f>IF(F22&gt;0,VLOOKUP(F22,team,2,0),"")</f>
      </c>
      <c r="Q22" s="151">
        <f>IF(F22&gt;0,VLOOKUP(F22,team,3,0),"")</f>
      </c>
      <c r="R22" s="145">
        <f>IF(H22&gt;0,VLOOKUP(H22,team,2,0),"")</f>
      </c>
      <c r="S22" s="165">
        <f>IF(H22&gt;0,VLOOKUP(H22,team,3,0),"")</f>
      </c>
    </row>
    <row r="23" spans="1:19" ht="18" customHeight="1">
      <c r="A23" s="2"/>
      <c r="B23" s="143"/>
      <c r="C23" s="143"/>
      <c r="D23" s="143"/>
      <c r="E23" s="143"/>
      <c r="F23" s="143"/>
      <c r="G23" s="143"/>
      <c r="H23" s="143"/>
      <c r="I23" s="2"/>
      <c r="J23" s="375"/>
      <c r="K23" s="18" t="s">
        <v>12</v>
      </c>
      <c r="L23" s="360">
        <f>IF(B23&gt;0,VLOOKUP(B23,記録,2,0),"")</f>
      </c>
      <c r="M23" s="361"/>
      <c r="N23" s="362">
        <f>IF(D23&gt;0,VLOOKUP(D23,記録,2,0),"")</f>
      </c>
      <c r="O23" s="361"/>
      <c r="P23" s="362">
        <f>IF(F23&gt;0,VLOOKUP(F23,記録,2,0),"")</f>
      </c>
      <c r="Q23" s="361"/>
      <c r="R23" s="362">
        <f>IF(H23&gt;0,VLOOKUP(H23,記録,2,0),"")</f>
      </c>
      <c r="S23" s="363"/>
    </row>
    <row r="24" spans="1:19" ht="18" customHeight="1" thickBot="1">
      <c r="A24" s="2"/>
      <c r="B24" s="143"/>
      <c r="C24" s="143"/>
      <c r="D24" s="143"/>
      <c r="E24" s="143"/>
      <c r="F24" s="143"/>
      <c r="G24" s="143"/>
      <c r="H24" s="143"/>
      <c r="I24" s="2"/>
      <c r="J24" s="12"/>
      <c r="K24" s="22" t="s">
        <v>11</v>
      </c>
      <c r="L24" s="367">
        <f>IF(B24&gt;0,VLOOKUP(B24,放送,2,0),"")</f>
      </c>
      <c r="M24" s="368"/>
      <c r="N24" s="367">
        <f>IF(D24&gt;0,VLOOKUP(D24,放送,2,0),"")</f>
      </c>
      <c r="O24" s="368"/>
      <c r="P24" s="367">
        <f>IF(F24&gt;0,VLOOKUP(F24,放送,2,0),"")</f>
      </c>
      <c r="Q24" s="368"/>
      <c r="R24" s="367">
        <f>IF(H24&gt;0,VLOOKUP(H24,放送,2,0),"")</f>
      </c>
      <c r="S24" s="369"/>
    </row>
    <row r="25" spans="1:19" ht="15.75" customHeight="1" thickBot="1" thickTop="1">
      <c r="A25" s="2"/>
      <c r="I25" s="2"/>
      <c r="J25" s="20"/>
      <c r="K25" s="23" t="s">
        <v>4</v>
      </c>
      <c r="L25" s="9"/>
      <c r="M25" s="26" t="s">
        <v>34</v>
      </c>
      <c r="N25" s="27"/>
      <c r="O25" s="26" t="s">
        <v>34</v>
      </c>
      <c r="P25" s="27"/>
      <c r="Q25" s="26" t="s">
        <v>34</v>
      </c>
      <c r="R25" s="27"/>
      <c r="S25" s="34" t="s">
        <v>34</v>
      </c>
    </row>
    <row r="26" spans="1:19" ht="30" customHeight="1">
      <c r="A26" s="2"/>
      <c r="B26" s="143"/>
      <c r="C26" s="143"/>
      <c r="D26" s="144"/>
      <c r="E26" s="144"/>
      <c r="F26" s="143"/>
      <c r="G26" s="143"/>
      <c r="H26" s="143"/>
      <c r="I26" s="2"/>
      <c r="J26" s="375" t="s">
        <v>7</v>
      </c>
      <c r="K26" s="32" t="s">
        <v>10</v>
      </c>
      <c r="L26" s="35">
        <f>IF(B26&gt;0,VLOOKUP(B26,team,2,0),"")</f>
      </c>
      <c r="M26" s="152">
        <f>IF(B26&gt;0,VLOOKUP(B26,team,3,0),"")</f>
      </c>
      <c r="N26" s="35">
        <f>IF(D26&gt;0,VLOOKUP(D26,team,2,0),"")</f>
      </c>
      <c r="O26" s="152">
        <f>IF(D26&gt;0,VLOOKUP(D26,team,3,0),"")</f>
      </c>
      <c r="P26" s="35">
        <f>IF(F26&gt;0,VLOOKUP(F26,team,2,0),"")</f>
      </c>
      <c r="Q26" s="152">
        <f>IF(F26&gt;0,VLOOKUP(F26,team,3,0),"")</f>
      </c>
      <c r="R26" s="35">
        <f>IF(H26&gt;0,VLOOKUP(H26,team,2,0),"")</f>
      </c>
      <c r="S26" s="164">
        <f>IF(H26&gt;0,VLOOKUP(H26,team,3,0),"")</f>
      </c>
    </row>
    <row r="27" spans="1:19" ht="30" customHeight="1">
      <c r="A27" s="2"/>
      <c r="B27" s="143"/>
      <c r="C27" s="143"/>
      <c r="D27" s="143"/>
      <c r="E27" s="143"/>
      <c r="F27" s="143"/>
      <c r="G27" s="143"/>
      <c r="H27" s="143"/>
      <c r="I27" s="2"/>
      <c r="J27" s="375"/>
      <c r="K27" s="29" t="s">
        <v>10</v>
      </c>
      <c r="L27" s="145">
        <f>IF(B27&gt;0,VLOOKUP(B27,team,2,0),"")</f>
      </c>
      <c r="M27" s="151">
        <f>IF(B27&gt;0,VLOOKUP(B27,team,3,0),"")</f>
      </c>
      <c r="N27" s="145">
        <f>IF(D27&gt;0,VLOOKUP(D27,team,2,0),"")</f>
      </c>
      <c r="O27" s="151">
        <f>IF(D27&gt;0,VLOOKUP(D27,team,3,0),"")</f>
      </c>
      <c r="P27" s="145">
        <f>IF(F27&gt;0,VLOOKUP(F27,team,2,0),"")</f>
      </c>
      <c r="Q27" s="151">
        <f>IF(F27&gt;0,VLOOKUP(F27,team,3,0),"")</f>
      </c>
      <c r="R27" s="145">
        <f>IF(H27&gt;0,VLOOKUP(H27,team,2,0),"")</f>
      </c>
      <c r="S27" s="165">
        <f>IF(H27&gt;0,VLOOKUP(H27,team,3,0),"")</f>
      </c>
    </row>
    <row r="28" spans="1:19" ht="18" customHeight="1">
      <c r="A28" s="2"/>
      <c r="B28" s="143"/>
      <c r="C28" s="143"/>
      <c r="D28" s="143"/>
      <c r="E28" s="143"/>
      <c r="F28" s="143"/>
      <c r="G28" s="143"/>
      <c r="H28" s="143"/>
      <c r="I28" s="2"/>
      <c r="J28" s="375"/>
      <c r="K28" s="18" t="s">
        <v>12</v>
      </c>
      <c r="L28" s="360">
        <f>IF(B28&gt;0,VLOOKUP(B28,記録,2,0),"")</f>
      </c>
      <c r="M28" s="361"/>
      <c r="N28" s="362">
        <f>IF(D28&gt;0,VLOOKUP(D28,記録,2,0),"")</f>
      </c>
      <c r="O28" s="361"/>
      <c r="P28" s="362">
        <f>IF(F28&gt;0,VLOOKUP(F28,記録,2,0),"")</f>
      </c>
      <c r="Q28" s="361"/>
      <c r="R28" s="362">
        <f>IF(H28&gt;0,VLOOKUP(H28,記録,2,0),"")</f>
      </c>
      <c r="S28" s="363"/>
    </row>
    <row r="29" spans="1:19" ht="18" customHeight="1" thickBot="1">
      <c r="A29" s="3"/>
      <c r="B29" s="143"/>
      <c r="C29" s="143"/>
      <c r="D29" s="143"/>
      <c r="E29" s="143"/>
      <c r="F29" s="143"/>
      <c r="G29" s="143"/>
      <c r="H29" s="143"/>
      <c r="I29" s="2"/>
      <c r="J29" s="21"/>
      <c r="K29" s="182" t="s">
        <v>11</v>
      </c>
      <c r="L29" s="364">
        <f>IF(B29&gt;0,VLOOKUP(B29,放送,2,0),"")</f>
      </c>
      <c r="M29" s="365"/>
      <c r="N29" s="364">
        <f>IF(D29&gt;0,VLOOKUP(D29,放送,2,0),"")</f>
      </c>
      <c r="O29" s="365"/>
      <c r="P29" s="364">
        <f>IF(F29&gt;0,VLOOKUP(F29,放送,2,0),"")</f>
      </c>
      <c r="Q29" s="365"/>
      <c r="R29" s="364">
        <f>IF(H29&gt;0,VLOOKUP(H29,放送,2,0),"")</f>
      </c>
      <c r="S29" s="366"/>
    </row>
  </sheetData>
  <sheetProtection/>
  <mergeCells count="49">
    <mergeCell ref="B6:H7"/>
    <mergeCell ref="J26:J28"/>
    <mergeCell ref="L29:M29"/>
    <mergeCell ref="N29:O29"/>
    <mergeCell ref="P29:Q29"/>
    <mergeCell ref="R29:S29"/>
    <mergeCell ref="L28:M28"/>
    <mergeCell ref="N28:O28"/>
    <mergeCell ref="P28:Q28"/>
    <mergeCell ref="R28:S28"/>
    <mergeCell ref="J21:J23"/>
    <mergeCell ref="L23:M23"/>
    <mergeCell ref="N23:O23"/>
    <mergeCell ref="P23:Q23"/>
    <mergeCell ref="R23:S23"/>
    <mergeCell ref="L24:M24"/>
    <mergeCell ref="N24:O24"/>
    <mergeCell ref="P24:Q24"/>
    <mergeCell ref="R24:S24"/>
    <mergeCell ref="J16:J18"/>
    <mergeCell ref="L18:M18"/>
    <mergeCell ref="N18:O18"/>
    <mergeCell ref="P18:Q18"/>
    <mergeCell ref="R18:S18"/>
    <mergeCell ref="L19:M19"/>
    <mergeCell ref="N19:O19"/>
    <mergeCell ref="P19:Q19"/>
    <mergeCell ref="R19:S19"/>
    <mergeCell ref="J11:J13"/>
    <mergeCell ref="L13:M13"/>
    <mergeCell ref="N13:O13"/>
    <mergeCell ref="P13:Q13"/>
    <mergeCell ref="R13:S13"/>
    <mergeCell ref="L14:M14"/>
    <mergeCell ref="N14:O14"/>
    <mergeCell ref="P14:Q14"/>
    <mergeCell ref="R14:S14"/>
    <mergeCell ref="J7:K7"/>
    <mergeCell ref="M7:Q7"/>
    <mergeCell ref="L9:M9"/>
    <mergeCell ref="N9:O9"/>
    <mergeCell ref="P9:Q9"/>
    <mergeCell ref="R9:S9"/>
    <mergeCell ref="L1:Q1"/>
    <mergeCell ref="L3:O3"/>
    <mergeCell ref="J5:K5"/>
    <mergeCell ref="M5:P5"/>
    <mergeCell ref="J6:K6"/>
    <mergeCell ref="M6:P6"/>
  </mergeCells>
  <printOptions horizontalCentered="1" verticalCentered="1"/>
  <pageMargins left="0.2362204724409449" right="0.1968503937007874" top="0.2755905511811024" bottom="0.2362204724409449" header="0.1968503937007874" footer="0.2362204724409449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39"/>
  <sheetViews>
    <sheetView zoomScalePageLayoutView="0" workbookViewId="0" topLeftCell="A8">
      <selection activeCell="D39" sqref="D39"/>
    </sheetView>
  </sheetViews>
  <sheetFormatPr defaultColWidth="9.00390625" defaultRowHeight="16.5" customHeight="1"/>
  <cols>
    <col min="1" max="1" width="4.625" style="0" customWidth="1"/>
    <col min="2" max="2" width="18.375" style="0" customWidth="1"/>
    <col min="3" max="3" width="6.50390625" style="0" customWidth="1"/>
    <col min="4" max="4" width="15.75390625" style="0" customWidth="1"/>
    <col min="7" max="7" width="6.75390625" style="0" customWidth="1"/>
    <col min="8" max="8" width="16.00390625" style="0" customWidth="1"/>
    <col min="9" max="9" width="8.50390625" style="0" customWidth="1"/>
  </cols>
  <sheetData>
    <row r="1" spans="1:3" ht="24.75" customHeight="1">
      <c r="A1" t="s">
        <v>12</v>
      </c>
      <c r="C1" t="s">
        <v>256</v>
      </c>
    </row>
    <row r="2" spans="1:4" ht="15.75" customHeight="1">
      <c r="A2" s="153">
        <v>1</v>
      </c>
      <c r="B2" s="154" t="s">
        <v>222</v>
      </c>
      <c r="C2" s="173">
        <v>15</v>
      </c>
      <c r="D2" s="174" t="s">
        <v>235</v>
      </c>
    </row>
    <row r="3" spans="1:4" ht="15.75" customHeight="1">
      <c r="A3" s="153">
        <v>2</v>
      </c>
      <c r="B3" s="154" t="s">
        <v>223</v>
      </c>
      <c r="C3" s="173">
        <v>16</v>
      </c>
      <c r="D3" s="174" t="s">
        <v>236</v>
      </c>
    </row>
    <row r="4" spans="1:4" ht="15.75" customHeight="1">
      <c r="A4" s="153">
        <v>3</v>
      </c>
      <c r="B4" s="154" t="s">
        <v>224</v>
      </c>
      <c r="C4" s="173">
        <v>17</v>
      </c>
      <c r="D4" s="174" t="s">
        <v>237</v>
      </c>
    </row>
    <row r="5" spans="1:4" ht="15.75" customHeight="1">
      <c r="A5" s="155">
        <v>4</v>
      </c>
      <c r="B5" s="154" t="s">
        <v>0</v>
      </c>
      <c r="C5" s="173">
        <v>18</v>
      </c>
      <c r="D5" s="174" t="s">
        <v>238</v>
      </c>
    </row>
    <row r="6" spans="1:4" ht="15.75" customHeight="1">
      <c r="A6" s="155">
        <v>5</v>
      </c>
      <c r="B6" s="154" t="s">
        <v>225</v>
      </c>
      <c r="C6" s="173">
        <v>19</v>
      </c>
      <c r="D6" s="174" t="s">
        <v>239</v>
      </c>
    </row>
    <row r="7" spans="1:4" ht="15.75" customHeight="1">
      <c r="A7" s="155">
        <v>6</v>
      </c>
      <c r="B7" s="154" t="s">
        <v>226</v>
      </c>
      <c r="C7" s="173">
        <v>20</v>
      </c>
      <c r="D7" s="174" t="s">
        <v>240</v>
      </c>
    </row>
    <row r="8" spans="1:4" ht="15.75" customHeight="1">
      <c r="A8" s="155">
        <v>7</v>
      </c>
      <c r="B8" s="154" t="s">
        <v>227</v>
      </c>
      <c r="C8" s="173">
        <v>21</v>
      </c>
      <c r="D8" s="174" t="s">
        <v>241</v>
      </c>
    </row>
    <row r="9" spans="1:4" ht="15.75" customHeight="1">
      <c r="A9" s="155">
        <v>8</v>
      </c>
      <c r="B9" s="154" t="s">
        <v>228</v>
      </c>
      <c r="C9" s="173">
        <v>22</v>
      </c>
      <c r="D9" s="174" t="s">
        <v>242</v>
      </c>
    </row>
    <row r="10" spans="1:4" ht="15.75" customHeight="1">
      <c r="A10" s="155">
        <v>9</v>
      </c>
      <c r="B10" s="154" t="s">
        <v>229</v>
      </c>
      <c r="C10" s="173">
        <v>23</v>
      </c>
      <c r="D10" s="174" t="s">
        <v>243</v>
      </c>
    </row>
    <row r="11" spans="1:2" ht="15.75" customHeight="1">
      <c r="A11" s="153">
        <v>10</v>
      </c>
      <c r="B11" s="154" t="s">
        <v>230</v>
      </c>
    </row>
    <row r="12" spans="1:2" ht="15.75" customHeight="1">
      <c r="A12" s="153">
        <v>11</v>
      </c>
      <c r="B12" s="154" t="s">
        <v>231</v>
      </c>
    </row>
    <row r="13" spans="1:2" ht="15.75" customHeight="1">
      <c r="A13" s="153">
        <v>12</v>
      </c>
      <c r="B13" s="154" t="s">
        <v>232</v>
      </c>
    </row>
    <row r="14" spans="1:2" ht="15.75" customHeight="1">
      <c r="A14" s="155">
        <v>13</v>
      </c>
      <c r="B14" s="154" t="s">
        <v>233</v>
      </c>
    </row>
    <row r="15" spans="1:2" ht="15.75" customHeight="1">
      <c r="A15" s="155">
        <v>14</v>
      </c>
      <c r="B15" s="154" t="s">
        <v>234</v>
      </c>
    </row>
    <row r="16" spans="1:9" ht="15.75" customHeight="1" hidden="1">
      <c r="A16" s="157">
        <v>15</v>
      </c>
      <c r="B16" s="158" t="s">
        <v>235</v>
      </c>
      <c r="G16" s="155">
        <v>15</v>
      </c>
      <c r="H16" s="154" t="s">
        <v>235</v>
      </c>
      <c r="I16" s="143" t="s">
        <v>256</v>
      </c>
    </row>
    <row r="17" spans="1:9" ht="15.75" customHeight="1" hidden="1">
      <c r="A17" s="157">
        <v>16</v>
      </c>
      <c r="B17" s="158" t="s">
        <v>236</v>
      </c>
      <c r="G17" s="155">
        <v>16</v>
      </c>
      <c r="H17" s="154" t="s">
        <v>236</v>
      </c>
      <c r="I17" s="143" t="s">
        <v>256</v>
      </c>
    </row>
    <row r="18" spans="1:9" ht="15.75" customHeight="1" hidden="1">
      <c r="A18" s="157">
        <v>17</v>
      </c>
      <c r="B18" s="158" t="s">
        <v>237</v>
      </c>
      <c r="G18" s="155">
        <v>17</v>
      </c>
      <c r="H18" s="154" t="s">
        <v>237</v>
      </c>
      <c r="I18" s="143" t="s">
        <v>256</v>
      </c>
    </row>
    <row r="19" spans="1:9" ht="15.75" customHeight="1" hidden="1">
      <c r="A19" s="157">
        <v>18</v>
      </c>
      <c r="B19" s="158" t="s">
        <v>238</v>
      </c>
      <c r="G19" s="155">
        <v>18</v>
      </c>
      <c r="H19" s="154" t="s">
        <v>238</v>
      </c>
      <c r="I19" s="143" t="s">
        <v>256</v>
      </c>
    </row>
    <row r="20" spans="1:9" ht="15.75" customHeight="1" hidden="1">
      <c r="A20" s="157">
        <v>19</v>
      </c>
      <c r="B20" s="158" t="s">
        <v>239</v>
      </c>
      <c r="G20" s="155">
        <v>19</v>
      </c>
      <c r="H20" s="154" t="s">
        <v>239</v>
      </c>
      <c r="I20" s="143" t="s">
        <v>256</v>
      </c>
    </row>
    <row r="21" spans="1:9" ht="15.75" customHeight="1" hidden="1">
      <c r="A21" s="157">
        <v>20</v>
      </c>
      <c r="B21" s="158" t="s">
        <v>240</v>
      </c>
      <c r="G21" s="155">
        <v>20</v>
      </c>
      <c r="H21" s="154" t="s">
        <v>240</v>
      </c>
      <c r="I21" s="143" t="s">
        <v>256</v>
      </c>
    </row>
    <row r="22" spans="1:9" ht="15.75" customHeight="1" hidden="1">
      <c r="A22" s="157">
        <v>21</v>
      </c>
      <c r="B22" s="158" t="s">
        <v>241</v>
      </c>
      <c r="G22" s="155">
        <v>21</v>
      </c>
      <c r="H22" s="154" t="s">
        <v>241</v>
      </c>
      <c r="I22" s="143" t="s">
        <v>256</v>
      </c>
    </row>
    <row r="23" spans="1:9" ht="15.75" customHeight="1" hidden="1">
      <c r="A23" s="157">
        <v>22</v>
      </c>
      <c r="B23" s="158" t="s">
        <v>242</v>
      </c>
      <c r="G23" s="155">
        <v>22</v>
      </c>
      <c r="H23" s="154" t="s">
        <v>242</v>
      </c>
      <c r="I23" s="143" t="s">
        <v>256</v>
      </c>
    </row>
    <row r="24" spans="1:9" ht="15.75" customHeight="1" hidden="1">
      <c r="A24" s="157">
        <v>23</v>
      </c>
      <c r="B24" s="158" t="s">
        <v>243</v>
      </c>
      <c r="G24" s="155">
        <v>23</v>
      </c>
      <c r="H24" s="154" t="s">
        <v>243</v>
      </c>
      <c r="I24" s="143" t="s">
        <v>256</v>
      </c>
    </row>
    <row r="25" spans="1:2" ht="15.75" customHeight="1">
      <c r="A25" s="155">
        <v>24</v>
      </c>
      <c r="B25" s="154" t="s">
        <v>244</v>
      </c>
    </row>
    <row r="26" spans="1:2" ht="15.75" customHeight="1">
      <c r="A26" s="155">
        <v>25</v>
      </c>
      <c r="B26" s="154" t="s">
        <v>245</v>
      </c>
    </row>
    <row r="27" spans="1:2" ht="15.75" customHeight="1">
      <c r="A27" s="155">
        <v>26</v>
      </c>
      <c r="B27" s="154" t="s">
        <v>246</v>
      </c>
    </row>
    <row r="28" spans="1:2" ht="15.75" customHeight="1">
      <c r="A28" s="155">
        <v>27</v>
      </c>
      <c r="B28" s="154" t="s">
        <v>247</v>
      </c>
    </row>
    <row r="29" spans="1:2" ht="15.75" customHeight="1">
      <c r="A29" s="155">
        <v>28</v>
      </c>
      <c r="B29" s="154" t="s">
        <v>248</v>
      </c>
    </row>
    <row r="30" spans="1:2" ht="15.75" customHeight="1">
      <c r="A30" s="155">
        <v>29</v>
      </c>
      <c r="B30" s="156" t="s">
        <v>249</v>
      </c>
    </row>
    <row r="31" spans="1:2" ht="15.75" customHeight="1">
      <c r="A31" s="155">
        <v>30</v>
      </c>
      <c r="B31" s="156" t="s">
        <v>250</v>
      </c>
    </row>
    <row r="32" spans="1:2" ht="15.75" customHeight="1">
      <c r="A32" s="155">
        <v>31</v>
      </c>
      <c r="B32" s="156" t="s">
        <v>251</v>
      </c>
    </row>
    <row r="33" spans="1:2" ht="15.75" customHeight="1">
      <c r="A33" s="155">
        <v>32</v>
      </c>
      <c r="B33" s="156" t="s">
        <v>252</v>
      </c>
    </row>
    <row r="34" spans="1:2" ht="15.75" customHeight="1">
      <c r="A34" s="155">
        <v>33</v>
      </c>
      <c r="B34" s="156" t="s">
        <v>253</v>
      </c>
    </row>
    <row r="35" spans="1:2" ht="15.75" customHeight="1">
      <c r="A35" s="155">
        <v>34</v>
      </c>
      <c r="B35" s="156" t="s">
        <v>254</v>
      </c>
    </row>
    <row r="36" spans="1:2" ht="15.75" customHeight="1">
      <c r="A36" s="155">
        <v>35</v>
      </c>
      <c r="B36" s="156" t="s">
        <v>255</v>
      </c>
    </row>
    <row r="37" spans="1:2" ht="16.5" customHeight="1">
      <c r="A37" s="175">
        <v>36</v>
      </c>
      <c r="B37" s="176" t="s">
        <v>402</v>
      </c>
    </row>
    <row r="38" spans="1:2" ht="16.5" customHeight="1">
      <c r="A38" s="175">
        <v>37</v>
      </c>
      <c r="B38" s="176" t="s">
        <v>403</v>
      </c>
    </row>
    <row r="39" spans="1:2" ht="16.5" customHeight="1">
      <c r="A39" s="175">
        <v>38</v>
      </c>
      <c r="B39" s="14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48"/>
  <sheetViews>
    <sheetView zoomScalePageLayoutView="0" workbookViewId="0" topLeftCell="B36">
      <selection activeCell="N48" sqref="K1:N48"/>
    </sheetView>
  </sheetViews>
  <sheetFormatPr defaultColWidth="9.00390625" defaultRowHeight="13.5"/>
  <cols>
    <col min="1" max="1" width="4.75390625" style="146" customWidth="1"/>
    <col min="2" max="2" width="25.50390625" style="0" customWidth="1"/>
    <col min="4" max="4" width="4.75390625" style="146" customWidth="1"/>
    <col min="5" max="5" width="8.00390625" style="0" customWidth="1"/>
    <col min="6" max="6" width="33.625" style="0" bestFit="1" customWidth="1"/>
    <col min="7" max="7" width="3.625" style="0" hidden="1" customWidth="1"/>
    <col min="8" max="8" width="6.00390625" style="0" hidden="1" customWidth="1"/>
    <col min="11" max="11" width="4.625" style="0" customWidth="1"/>
    <col min="12" max="12" width="4.75390625" style="146" customWidth="1"/>
    <col min="13" max="13" width="8.00390625" style="0" customWidth="1"/>
    <col min="14" max="14" width="36.50390625" style="0" customWidth="1"/>
  </cols>
  <sheetData>
    <row r="1" spans="1:14" ht="15.75" customHeight="1">
      <c r="A1" s="44">
        <v>1</v>
      </c>
      <c r="B1" s="147" t="s">
        <v>77</v>
      </c>
      <c r="C1" s="37" t="s">
        <v>78</v>
      </c>
      <c r="D1" s="159">
        <v>1</v>
      </c>
      <c r="E1" s="143" t="s">
        <v>62</v>
      </c>
      <c r="F1" s="143" t="s">
        <v>167</v>
      </c>
      <c r="G1" t="s">
        <v>349</v>
      </c>
      <c r="H1" t="s">
        <v>350</v>
      </c>
      <c r="I1" t="str">
        <f>G1&amp;"　　"&amp;H1</f>
        <v>A　　球場</v>
      </c>
      <c r="K1" s="143">
        <v>1</v>
      </c>
      <c r="L1" s="159">
        <v>48</v>
      </c>
      <c r="M1" s="143" t="s">
        <v>220</v>
      </c>
      <c r="N1" s="143" t="s">
        <v>206</v>
      </c>
    </row>
    <row r="2" spans="1:14" ht="15.75" customHeight="1">
      <c r="A2" s="44">
        <v>2</v>
      </c>
      <c r="B2" s="45" t="s">
        <v>79</v>
      </c>
      <c r="C2" s="37" t="s">
        <v>80</v>
      </c>
      <c r="D2" s="159">
        <v>2</v>
      </c>
      <c r="E2" s="143" t="s">
        <v>48</v>
      </c>
      <c r="F2" s="143" t="s">
        <v>168</v>
      </c>
      <c r="G2" t="s">
        <v>349</v>
      </c>
      <c r="H2" t="s">
        <v>350</v>
      </c>
      <c r="I2" t="str">
        <f aca="true" t="shared" si="0" ref="I2:I48">G2&amp;"　　"&amp;H2</f>
        <v>A　　球場</v>
      </c>
      <c r="K2" s="143">
        <v>2</v>
      </c>
      <c r="L2" s="159">
        <v>41</v>
      </c>
      <c r="M2" s="143" t="s">
        <v>35</v>
      </c>
      <c r="N2" s="143" t="s">
        <v>201</v>
      </c>
    </row>
    <row r="3" spans="1:14" ht="15.75" customHeight="1">
      <c r="A3" s="44">
        <v>3</v>
      </c>
      <c r="B3" s="73" t="s">
        <v>159</v>
      </c>
      <c r="C3" s="37" t="s">
        <v>81</v>
      </c>
      <c r="D3" s="159">
        <v>3</v>
      </c>
      <c r="E3" s="143" t="s">
        <v>37</v>
      </c>
      <c r="F3" s="143" t="s">
        <v>159</v>
      </c>
      <c r="G3" t="s">
        <v>349</v>
      </c>
      <c r="H3" t="s">
        <v>350</v>
      </c>
      <c r="I3" t="str">
        <f t="shared" si="0"/>
        <v>A　　球場</v>
      </c>
      <c r="K3" s="143">
        <v>3</v>
      </c>
      <c r="L3" s="159">
        <v>33</v>
      </c>
      <c r="M3" s="143" t="s">
        <v>217</v>
      </c>
      <c r="N3" s="143" t="s">
        <v>195</v>
      </c>
    </row>
    <row r="4" spans="1:14" ht="15.75" customHeight="1">
      <c r="A4" s="44">
        <v>4</v>
      </c>
      <c r="B4" s="45" t="s">
        <v>82</v>
      </c>
      <c r="C4" s="37" t="s">
        <v>83</v>
      </c>
      <c r="D4" s="159">
        <v>4</v>
      </c>
      <c r="E4" s="143" t="s">
        <v>207</v>
      </c>
      <c r="F4" s="143" t="s">
        <v>169</v>
      </c>
      <c r="G4" t="s">
        <v>349</v>
      </c>
      <c r="H4" t="s">
        <v>350</v>
      </c>
      <c r="I4" t="str">
        <f t="shared" si="0"/>
        <v>A　　球場</v>
      </c>
      <c r="K4" s="143">
        <v>4</v>
      </c>
      <c r="L4" s="159">
        <v>16</v>
      </c>
      <c r="M4" s="143" t="s">
        <v>212</v>
      </c>
      <c r="N4" s="143" t="s">
        <v>181</v>
      </c>
    </row>
    <row r="5" spans="1:14" ht="15.75" customHeight="1">
      <c r="A5" s="44">
        <v>5</v>
      </c>
      <c r="B5" s="147" t="s">
        <v>84</v>
      </c>
      <c r="C5" s="37" t="s">
        <v>85</v>
      </c>
      <c r="D5" s="159">
        <v>5</v>
      </c>
      <c r="E5" s="143" t="s">
        <v>41</v>
      </c>
      <c r="F5" s="143" t="s">
        <v>170</v>
      </c>
      <c r="G5" t="s">
        <v>349</v>
      </c>
      <c r="H5" t="s">
        <v>350</v>
      </c>
      <c r="I5" t="str">
        <f t="shared" si="0"/>
        <v>A　　球場</v>
      </c>
      <c r="K5" s="143">
        <v>5</v>
      </c>
      <c r="L5" s="159">
        <v>26</v>
      </c>
      <c r="M5" s="143" t="s">
        <v>215</v>
      </c>
      <c r="N5" s="143" t="s">
        <v>162</v>
      </c>
    </row>
    <row r="6" spans="1:14" ht="15.75" customHeight="1">
      <c r="A6" s="44">
        <v>6</v>
      </c>
      <c r="B6" s="147" t="s">
        <v>86</v>
      </c>
      <c r="C6" s="37" t="s">
        <v>87</v>
      </c>
      <c r="D6" s="159">
        <v>6</v>
      </c>
      <c r="E6" s="143" t="s">
        <v>208</v>
      </c>
      <c r="F6" s="143" t="s">
        <v>171</v>
      </c>
      <c r="G6" t="s">
        <v>349</v>
      </c>
      <c r="H6" t="s">
        <v>350</v>
      </c>
      <c r="I6" t="str">
        <f t="shared" si="0"/>
        <v>A　　球場</v>
      </c>
      <c r="K6" s="143">
        <v>6</v>
      </c>
      <c r="L6" s="159">
        <v>24</v>
      </c>
      <c r="M6" s="143" t="s">
        <v>214</v>
      </c>
      <c r="N6" s="143" t="s">
        <v>161</v>
      </c>
    </row>
    <row r="7" spans="1:14" ht="15.75" customHeight="1">
      <c r="A7" s="44">
        <v>7</v>
      </c>
      <c r="B7" s="45" t="s">
        <v>88</v>
      </c>
      <c r="C7" s="37" t="s">
        <v>89</v>
      </c>
      <c r="D7" s="159">
        <v>7</v>
      </c>
      <c r="E7" s="143" t="s">
        <v>209</v>
      </c>
      <c r="F7" s="143" t="s">
        <v>172</v>
      </c>
      <c r="G7" t="s">
        <v>349</v>
      </c>
      <c r="H7" t="s">
        <v>350</v>
      </c>
      <c r="I7" t="str">
        <f t="shared" si="0"/>
        <v>A　　球場</v>
      </c>
      <c r="K7" s="143">
        <v>7</v>
      </c>
      <c r="L7" s="159">
        <v>15</v>
      </c>
      <c r="M7" s="143" t="s">
        <v>36</v>
      </c>
      <c r="N7" s="143" t="s">
        <v>180</v>
      </c>
    </row>
    <row r="8" spans="1:14" ht="15.75" customHeight="1">
      <c r="A8" s="44">
        <v>8</v>
      </c>
      <c r="B8" s="45" t="s">
        <v>90</v>
      </c>
      <c r="C8" s="37" t="s">
        <v>91</v>
      </c>
      <c r="D8" s="159">
        <v>8</v>
      </c>
      <c r="E8" s="143" t="s">
        <v>42</v>
      </c>
      <c r="F8" s="143" t="s">
        <v>173</v>
      </c>
      <c r="G8" t="s">
        <v>351</v>
      </c>
      <c r="H8" t="s">
        <v>350</v>
      </c>
      <c r="I8" t="str">
        <f t="shared" si="0"/>
        <v>B　　球場</v>
      </c>
      <c r="K8" s="143">
        <v>8</v>
      </c>
      <c r="L8" s="159">
        <v>3</v>
      </c>
      <c r="M8" s="143" t="s">
        <v>37</v>
      </c>
      <c r="N8" s="143" t="s">
        <v>159</v>
      </c>
    </row>
    <row r="9" spans="1:14" ht="15.75" customHeight="1">
      <c r="A9" s="44">
        <v>9</v>
      </c>
      <c r="B9" s="45" t="s">
        <v>92</v>
      </c>
      <c r="C9" s="37" t="s">
        <v>93</v>
      </c>
      <c r="D9" s="159">
        <v>9</v>
      </c>
      <c r="E9" s="143" t="s">
        <v>210</v>
      </c>
      <c r="F9" s="143" t="s">
        <v>174</v>
      </c>
      <c r="G9" t="s">
        <v>351</v>
      </c>
      <c r="H9" t="s">
        <v>350</v>
      </c>
      <c r="I9" t="str">
        <f t="shared" si="0"/>
        <v>B　　球場</v>
      </c>
      <c r="K9" s="143">
        <v>9</v>
      </c>
      <c r="L9" s="159">
        <v>29</v>
      </c>
      <c r="M9" s="143" t="s">
        <v>38</v>
      </c>
      <c r="N9" s="143" t="s">
        <v>191</v>
      </c>
    </row>
    <row r="10" spans="1:14" ht="15.75" customHeight="1">
      <c r="A10" s="44">
        <v>10</v>
      </c>
      <c r="B10" s="45" t="s">
        <v>94</v>
      </c>
      <c r="C10" s="37" t="s">
        <v>95</v>
      </c>
      <c r="D10" s="159">
        <v>10</v>
      </c>
      <c r="E10" s="143" t="s">
        <v>51</v>
      </c>
      <c r="F10" s="143" t="s">
        <v>175</v>
      </c>
      <c r="G10" t="s">
        <v>351</v>
      </c>
      <c r="H10" t="s">
        <v>350</v>
      </c>
      <c r="I10" t="str">
        <f t="shared" si="0"/>
        <v>B　　球場</v>
      </c>
      <c r="K10" s="143">
        <v>10</v>
      </c>
      <c r="L10" s="159">
        <v>36</v>
      </c>
      <c r="M10" s="143" t="s">
        <v>39</v>
      </c>
      <c r="N10" s="143" t="s">
        <v>198</v>
      </c>
    </row>
    <row r="11" spans="1:14" ht="15.75" customHeight="1">
      <c r="A11" s="44">
        <v>11</v>
      </c>
      <c r="B11" s="45" t="s">
        <v>96</v>
      </c>
      <c r="C11" s="37" t="s">
        <v>97</v>
      </c>
      <c r="D11" s="159">
        <v>11</v>
      </c>
      <c r="E11" s="143" t="s">
        <v>211</v>
      </c>
      <c r="F11" s="143" t="s">
        <v>176</v>
      </c>
      <c r="G11" t="s">
        <v>351</v>
      </c>
      <c r="H11" t="s">
        <v>350</v>
      </c>
      <c r="I11" t="str">
        <f t="shared" si="0"/>
        <v>B　　球場</v>
      </c>
      <c r="K11" s="143">
        <v>11</v>
      </c>
      <c r="L11" s="159">
        <v>19</v>
      </c>
      <c r="M11" s="143" t="s">
        <v>40</v>
      </c>
      <c r="N11" s="143" t="s">
        <v>184</v>
      </c>
    </row>
    <row r="12" spans="1:14" ht="15.75" customHeight="1">
      <c r="A12" s="44">
        <v>12</v>
      </c>
      <c r="B12" s="45" t="s">
        <v>98</v>
      </c>
      <c r="C12" s="37" t="s">
        <v>99</v>
      </c>
      <c r="D12" s="159">
        <v>12</v>
      </c>
      <c r="E12" s="143" t="s">
        <v>59</v>
      </c>
      <c r="F12" s="143" t="s">
        <v>177</v>
      </c>
      <c r="G12" t="s">
        <v>351</v>
      </c>
      <c r="H12" t="s">
        <v>350</v>
      </c>
      <c r="I12" t="str">
        <f t="shared" si="0"/>
        <v>B　　球場</v>
      </c>
      <c r="K12" s="143">
        <v>12</v>
      </c>
      <c r="L12" s="159">
        <v>11</v>
      </c>
      <c r="M12" s="143" t="s">
        <v>211</v>
      </c>
      <c r="N12" s="143" t="s">
        <v>176</v>
      </c>
    </row>
    <row r="13" spans="1:14" ht="15.75" customHeight="1">
      <c r="A13" s="44">
        <v>13</v>
      </c>
      <c r="B13" s="45" t="s">
        <v>100</v>
      </c>
      <c r="C13" s="37" t="s">
        <v>101</v>
      </c>
      <c r="D13" s="159">
        <v>13</v>
      </c>
      <c r="E13" s="143" t="s">
        <v>56</v>
      </c>
      <c r="F13" s="143" t="s">
        <v>178</v>
      </c>
      <c r="G13" t="s">
        <v>352</v>
      </c>
      <c r="H13" t="s">
        <v>350</v>
      </c>
      <c r="I13" t="str">
        <f t="shared" si="0"/>
        <v>C　　球場</v>
      </c>
      <c r="K13" s="143">
        <v>13</v>
      </c>
      <c r="L13" s="159">
        <v>21</v>
      </c>
      <c r="M13" s="143" t="s">
        <v>213</v>
      </c>
      <c r="N13" s="143" t="s">
        <v>160</v>
      </c>
    </row>
    <row r="14" spans="1:14" ht="15.75" customHeight="1">
      <c r="A14" s="44">
        <v>14</v>
      </c>
      <c r="B14" s="147" t="s">
        <v>102</v>
      </c>
      <c r="C14" s="37" t="s">
        <v>78</v>
      </c>
      <c r="D14" s="159">
        <v>14</v>
      </c>
      <c r="E14" s="143" t="s">
        <v>62</v>
      </c>
      <c r="F14" s="143" t="s">
        <v>179</v>
      </c>
      <c r="G14" t="s">
        <v>352</v>
      </c>
      <c r="H14" t="s">
        <v>350</v>
      </c>
      <c r="I14" t="str">
        <f t="shared" si="0"/>
        <v>C　　球場</v>
      </c>
      <c r="K14" s="143">
        <v>14</v>
      </c>
      <c r="L14" s="159">
        <v>8</v>
      </c>
      <c r="M14" s="143" t="s">
        <v>42</v>
      </c>
      <c r="N14" s="143" t="s">
        <v>173</v>
      </c>
    </row>
    <row r="15" spans="1:14" ht="15.75" customHeight="1">
      <c r="A15" s="44">
        <v>15</v>
      </c>
      <c r="B15" s="147" t="s">
        <v>103</v>
      </c>
      <c r="C15" s="37" t="s">
        <v>104</v>
      </c>
      <c r="D15" s="159">
        <v>15</v>
      </c>
      <c r="E15" s="143" t="s">
        <v>36</v>
      </c>
      <c r="F15" s="143" t="s">
        <v>180</v>
      </c>
      <c r="G15" t="s">
        <v>352</v>
      </c>
      <c r="H15" t="s">
        <v>350</v>
      </c>
      <c r="I15" t="str">
        <f t="shared" si="0"/>
        <v>C　　球場</v>
      </c>
      <c r="K15" s="143">
        <v>15</v>
      </c>
      <c r="L15" s="159">
        <v>38</v>
      </c>
      <c r="M15" s="143" t="s">
        <v>43</v>
      </c>
      <c r="N15" s="143" t="s">
        <v>199</v>
      </c>
    </row>
    <row r="16" spans="1:14" ht="15.75" customHeight="1">
      <c r="A16" s="44">
        <v>16</v>
      </c>
      <c r="B16" s="45" t="s">
        <v>105</v>
      </c>
      <c r="C16" s="37" t="s">
        <v>106</v>
      </c>
      <c r="D16" s="159">
        <v>16</v>
      </c>
      <c r="E16" s="143" t="s">
        <v>212</v>
      </c>
      <c r="F16" s="143" t="s">
        <v>181</v>
      </c>
      <c r="G16" t="s">
        <v>352</v>
      </c>
      <c r="H16" t="s">
        <v>350</v>
      </c>
      <c r="I16" t="str">
        <f t="shared" si="0"/>
        <v>C　　球場</v>
      </c>
      <c r="K16" s="143">
        <v>16</v>
      </c>
      <c r="L16" s="159">
        <v>17</v>
      </c>
      <c r="M16" s="143" t="s">
        <v>44</v>
      </c>
      <c r="N16" s="143" t="s">
        <v>182</v>
      </c>
    </row>
    <row r="17" spans="1:14" ht="15.75" customHeight="1">
      <c r="A17" s="44">
        <v>17</v>
      </c>
      <c r="B17" s="45" t="s">
        <v>107</v>
      </c>
      <c r="C17" s="37" t="s">
        <v>108</v>
      </c>
      <c r="D17" s="159">
        <v>17</v>
      </c>
      <c r="E17" s="143" t="s">
        <v>44</v>
      </c>
      <c r="F17" s="143" t="s">
        <v>182</v>
      </c>
      <c r="G17" t="s">
        <v>352</v>
      </c>
      <c r="H17" t="s">
        <v>350</v>
      </c>
      <c r="I17" t="str">
        <f t="shared" si="0"/>
        <v>C　　球場</v>
      </c>
      <c r="K17" s="143">
        <v>17</v>
      </c>
      <c r="L17" s="159">
        <v>5</v>
      </c>
      <c r="M17" s="143" t="s">
        <v>41</v>
      </c>
      <c r="N17" s="143" t="s">
        <v>170</v>
      </c>
    </row>
    <row r="18" spans="1:14" ht="15.75" customHeight="1">
      <c r="A18" s="44">
        <v>18</v>
      </c>
      <c r="B18" s="45" t="s">
        <v>109</v>
      </c>
      <c r="C18" s="37" t="s">
        <v>110</v>
      </c>
      <c r="D18" s="159">
        <v>18</v>
      </c>
      <c r="E18" s="143" t="s">
        <v>49</v>
      </c>
      <c r="F18" s="143" t="s">
        <v>183</v>
      </c>
      <c r="G18" t="s">
        <v>352</v>
      </c>
      <c r="H18" t="s">
        <v>350</v>
      </c>
      <c r="I18" t="str">
        <f t="shared" si="0"/>
        <v>C　　球場</v>
      </c>
      <c r="K18" s="143">
        <v>18</v>
      </c>
      <c r="L18" s="159">
        <v>43</v>
      </c>
      <c r="M18" s="143" t="s">
        <v>45</v>
      </c>
      <c r="N18" s="143" t="s">
        <v>165</v>
      </c>
    </row>
    <row r="19" spans="1:14" ht="15.75" customHeight="1">
      <c r="A19" s="44">
        <v>19</v>
      </c>
      <c r="B19" s="45" t="s">
        <v>111</v>
      </c>
      <c r="C19" s="37" t="s">
        <v>112</v>
      </c>
      <c r="D19" s="159">
        <v>19</v>
      </c>
      <c r="E19" s="143" t="s">
        <v>40</v>
      </c>
      <c r="F19" s="143" t="s">
        <v>184</v>
      </c>
      <c r="G19" t="s">
        <v>353</v>
      </c>
      <c r="H19" t="s">
        <v>350</v>
      </c>
      <c r="I19" t="str">
        <f t="shared" si="0"/>
        <v>D　　球場</v>
      </c>
      <c r="K19" s="143">
        <v>19</v>
      </c>
      <c r="L19" s="159">
        <v>46</v>
      </c>
      <c r="M19" s="143" t="s">
        <v>46</v>
      </c>
      <c r="N19" s="143" t="s">
        <v>166</v>
      </c>
    </row>
    <row r="20" spans="1:14" ht="15.75" customHeight="1">
      <c r="A20" s="44">
        <v>20</v>
      </c>
      <c r="B20" s="45" t="s">
        <v>113</v>
      </c>
      <c r="C20" s="37" t="s">
        <v>114</v>
      </c>
      <c r="D20" s="159">
        <v>20</v>
      </c>
      <c r="E20" s="143" t="s">
        <v>52</v>
      </c>
      <c r="F20" s="143" t="s">
        <v>185</v>
      </c>
      <c r="G20" t="s">
        <v>353</v>
      </c>
      <c r="H20" t="s">
        <v>350</v>
      </c>
      <c r="I20" t="str">
        <f t="shared" si="0"/>
        <v>D　　球場</v>
      </c>
      <c r="K20" s="143">
        <v>20</v>
      </c>
      <c r="L20" s="159">
        <v>37</v>
      </c>
      <c r="M20" s="143" t="s">
        <v>47</v>
      </c>
      <c r="N20" s="143" t="s">
        <v>163</v>
      </c>
    </row>
    <row r="21" spans="1:14" ht="15.75" customHeight="1">
      <c r="A21" s="44">
        <v>21</v>
      </c>
      <c r="B21" s="73" t="s">
        <v>160</v>
      </c>
      <c r="C21" s="37" t="s">
        <v>115</v>
      </c>
      <c r="D21" s="159">
        <v>21</v>
      </c>
      <c r="E21" s="143" t="s">
        <v>213</v>
      </c>
      <c r="F21" s="143" t="s">
        <v>160</v>
      </c>
      <c r="G21" t="s">
        <v>353</v>
      </c>
      <c r="H21" t="s">
        <v>350</v>
      </c>
      <c r="I21" t="str">
        <f t="shared" si="0"/>
        <v>D　　球場</v>
      </c>
      <c r="K21" s="143">
        <v>21</v>
      </c>
      <c r="L21" s="159">
        <v>2</v>
      </c>
      <c r="M21" s="143" t="s">
        <v>48</v>
      </c>
      <c r="N21" s="143" t="s">
        <v>168</v>
      </c>
    </row>
    <row r="22" spans="1:14" ht="15.75" customHeight="1">
      <c r="A22" s="44">
        <v>22</v>
      </c>
      <c r="B22" s="45" t="s">
        <v>116</v>
      </c>
      <c r="C22" s="37" t="s">
        <v>117</v>
      </c>
      <c r="D22" s="159">
        <v>22</v>
      </c>
      <c r="E22" s="143" t="s">
        <v>58</v>
      </c>
      <c r="F22" s="143" t="s">
        <v>186</v>
      </c>
      <c r="G22" t="s">
        <v>353</v>
      </c>
      <c r="H22" t="s">
        <v>350</v>
      </c>
      <c r="I22" t="str">
        <f t="shared" si="0"/>
        <v>D　　球場</v>
      </c>
      <c r="K22" s="143">
        <v>22</v>
      </c>
      <c r="L22" s="159">
        <v>18</v>
      </c>
      <c r="M22" s="143" t="s">
        <v>49</v>
      </c>
      <c r="N22" s="143" t="s">
        <v>183</v>
      </c>
    </row>
    <row r="23" spans="1:14" ht="15.75" customHeight="1">
      <c r="A23" s="44">
        <v>23</v>
      </c>
      <c r="B23" s="45" t="s">
        <v>118</v>
      </c>
      <c r="C23" s="37" t="s">
        <v>119</v>
      </c>
      <c r="D23" s="159">
        <v>23</v>
      </c>
      <c r="E23" s="143" t="s">
        <v>53</v>
      </c>
      <c r="F23" s="143" t="s">
        <v>187</v>
      </c>
      <c r="G23" t="s">
        <v>353</v>
      </c>
      <c r="H23" t="s">
        <v>350</v>
      </c>
      <c r="I23" t="str">
        <f t="shared" si="0"/>
        <v>D　　球場</v>
      </c>
      <c r="K23" s="143">
        <v>23</v>
      </c>
      <c r="L23" s="159">
        <v>35</v>
      </c>
      <c r="M23" s="143" t="s">
        <v>50</v>
      </c>
      <c r="N23" s="143" t="s">
        <v>197</v>
      </c>
    </row>
    <row r="24" spans="1:14" ht="15.75" customHeight="1">
      <c r="A24" s="44">
        <v>24</v>
      </c>
      <c r="B24" s="73" t="s">
        <v>161</v>
      </c>
      <c r="C24" s="37" t="s">
        <v>120</v>
      </c>
      <c r="D24" s="159">
        <v>24</v>
      </c>
      <c r="E24" s="143" t="s">
        <v>214</v>
      </c>
      <c r="F24" s="143" t="s">
        <v>161</v>
      </c>
      <c r="G24" t="s">
        <v>353</v>
      </c>
      <c r="H24" t="s">
        <v>350</v>
      </c>
      <c r="I24" t="str">
        <f t="shared" si="0"/>
        <v>D　　球場</v>
      </c>
      <c r="K24" s="143">
        <v>24</v>
      </c>
      <c r="L24" s="159">
        <v>10</v>
      </c>
      <c r="M24" s="143" t="s">
        <v>51</v>
      </c>
      <c r="N24" s="143" t="s">
        <v>175</v>
      </c>
    </row>
    <row r="25" spans="1:14" ht="15.75" customHeight="1">
      <c r="A25" s="44">
        <v>25</v>
      </c>
      <c r="B25" s="147" t="s">
        <v>121</v>
      </c>
      <c r="C25" s="37" t="s">
        <v>114</v>
      </c>
      <c r="D25" s="159">
        <v>25</v>
      </c>
      <c r="E25" s="143" t="s">
        <v>52</v>
      </c>
      <c r="F25" s="143" t="s">
        <v>188</v>
      </c>
      <c r="G25" t="s">
        <v>354</v>
      </c>
      <c r="H25" t="s">
        <v>350</v>
      </c>
      <c r="I25" t="str">
        <f t="shared" si="0"/>
        <v>E　　球場</v>
      </c>
      <c r="K25" s="143">
        <v>25</v>
      </c>
      <c r="L25" s="159">
        <v>25</v>
      </c>
      <c r="M25" s="143" t="s">
        <v>52</v>
      </c>
      <c r="N25" s="143" t="s">
        <v>188</v>
      </c>
    </row>
    <row r="26" spans="1:14" ht="15.75" customHeight="1">
      <c r="A26" s="44">
        <v>26</v>
      </c>
      <c r="B26" s="73" t="s">
        <v>162</v>
      </c>
      <c r="C26" s="37" t="s">
        <v>122</v>
      </c>
      <c r="D26" s="159">
        <v>26</v>
      </c>
      <c r="E26" s="143" t="s">
        <v>215</v>
      </c>
      <c r="F26" s="143" t="s">
        <v>162</v>
      </c>
      <c r="G26" t="s">
        <v>354</v>
      </c>
      <c r="H26" t="s">
        <v>350</v>
      </c>
      <c r="I26" t="str">
        <f t="shared" si="0"/>
        <v>E　　球場</v>
      </c>
      <c r="K26" s="143">
        <v>26</v>
      </c>
      <c r="L26" s="159">
        <v>31</v>
      </c>
      <c r="M26" s="143" t="s">
        <v>53</v>
      </c>
      <c r="N26" s="143" t="s">
        <v>193</v>
      </c>
    </row>
    <row r="27" spans="1:14" ht="15.75" customHeight="1">
      <c r="A27" s="44">
        <v>27</v>
      </c>
      <c r="B27" s="45" t="s">
        <v>123</v>
      </c>
      <c r="C27" s="37" t="s">
        <v>124</v>
      </c>
      <c r="D27" s="159">
        <v>27</v>
      </c>
      <c r="E27" s="143" t="s">
        <v>54</v>
      </c>
      <c r="F27" s="143" t="s">
        <v>189</v>
      </c>
      <c r="G27" t="s">
        <v>354</v>
      </c>
      <c r="H27" t="s">
        <v>350</v>
      </c>
      <c r="I27" t="str">
        <f t="shared" si="0"/>
        <v>E　　球場</v>
      </c>
      <c r="K27" s="143">
        <v>27</v>
      </c>
      <c r="L27" s="159">
        <v>30</v>
      </c>
      <c r="M27" s="143" t="s">
        <v>62</v>
      </c>
      <c r="N27" s="143" t="s">
        <v>192</v>
      </c>
    </row>
    <row r="28" spans="1:14" ht="15.75" customHeight="1">
      <c r="A28" s="44">
        <v>28</v>
      </c>
      <c r="B28" s="45" t="s">
        <v>125</v>
      </c>
      <c r="C28" s="37" t="s">
        <v>126</v>
      </c>
      <c r="D28" s="159">
        <v>28</v>
      </c>
      <c r="E28" s="143" t="s">
        <v>61</v>
      </c>
      <c r="F28" s="143" t="s">
        <v>190</v>
      </c>
      <c r="G28" t="s">
        <v>354</v>
      </c>
      <c r="H28" t="s">
        <v>350</v>
      </c>
      <c r="I28" t="str">
        <f t="shared" si="0"/>
        <v>E　　球場</v>
      </c>
      <c r="K28" s="143">
        <v>28</v>
      </c>
      <c r="L28" s="159">
        <v>7</v>
      </c>
      <c r="M28" s="143" t="s">
        <v>209</v>
      </c>
      <c r="N28" s="143" t="s">
        <v>172</v>
      </c>
    </row>
    <row r="29" spans="1:14" ht="15.75" customHeight="1">
      <c r="A29" s="44">
        <v>29</v>
      </c>
      <c r="B29" s="45" t="s">
        <v>127</v>
      </c>
      <c r="C29" s="37" t="s">
        <v>128</v>
      </c>
      <c r="D29" s="159">
        <v>29</v>
      </c>
      <c r="E29" s="143" t="s">
        <v>38</v>
      </c>
      <c r="F29" s="143" t="s">
        <v>191</v>
      </c>
      <c r="G29" t="s">
        <v>354</v>
      </c>
      <c r="H29" t="s">
        <v>350</v>
      </c>
      <c r="I29" t="str">
        <f t="shared" si="0"/>
        <v>E　　球場</v>
      </c>
      <c r="K29" s="143">
        <v>29</v>
      </c>
      <c r="L29" s="159">
        <v>6</v>
      </c>
      <c r="M29" s="143" t="s">
        <v>208</v>
      </c>
      <c r="N29" s="143" t="s">
        <v>171</v>
      </c>
    </row>
    <row r="30" spans="1:14" ht="15.75" customHeight="1">
      <c r="A30" s="44">
        <v>30</v>
      </c>
      <c r="B30" s="45" t="s">
        <v>129</v>
      </c>
      <c r="C30" s="37" t="s">
        <v>78</v>
      </c>
      <c r="D30" s="159">
        <v>30</v>
      </c>
      <c r="E30" s="143" t="s">
        <v>62</v>
      </c>
      <c r="F30" s="143" t="s">
        <v>192</v>
      </c>
      <c r="G30" t="s">
        <v>354</v>
      </c>
      <c r="H30" t="s">
        <v>350</v>
      </c>
      <c r="I30" t="str">
        <f t="shared" si="0"/>
        <v>E　　球場</v>
      </c>
      <c r="K30" s="143">
        <v>30</v>
      </c>
      <c r="L30" s="159">
        <v>40</v>
      </c>
      <c r="M30" s="143" t="s">
        <v>219</v>
      </c>
      <c r="N30" s="143" t="s">
        <v>164</v>
      </c>
    </row>
    <row r="31" spans="1:14" ht="15.75" customHeight="1">
      <c r="A31" s="44">
        <v>31</v>
      </c>
      <c r="B31" s="45" t="s">
        <v>130</v>
      </c>
      <c r="C31" s="37" t="s">
        <v>119</v>
      </c>
      <c r="D31" s="159">
        <v>31</v>
      </c>
      <c r="E31" s="143" t="s">
        <v>53</v>
      </c>
      <c r="F31" s="143" t="s">
        <v>193</v>
      </c>
      <c r="G31" t="s">
        <v>355</v>
      </c>
      <c r="H31" t="s">
        <v>350</v>
      </c>
      <c r="I31" t="str">
        <f t="shared" si="0"/>
        <v>F　　球場</v>
      </c>
      <c r="K31" s="143">
        <v>31</v>
      </c>
      <c r="L31" s="159">
        <v>27</v>
      </c>
      <c r="M31" s="143" t="s">
        <v>54</v>
      </c>
      <c r="N31" s="143" t="s">
        <v>189</v>
      </c>
    </row>
    <row r="32" spans="1:14" ht="15.75" customHeight="1">
      <c r="A32" s="44">
        <v>32</v>
      </c>
      <c r="B32" s="45" t="s">
        <v>131</v>
      </c>
      <c r="C32" s="37" t="s">
        <v>132</v>
      </c>
      <c r="D32" s="159">
        <v>32</v>
      </c>
      <c r="E32" s="143" t="s">
        <v>216</v>
      </c>
      <c r="F32" s="143" t="s">
        <v>194</v>
      </c>
      <c r="G32" t="s">
        <v>355</v>
      </c>
      <c r="H32" t="s">
        <v>350</v>
      </c>
      <c r="I32" t="str">
        <f t="shared" si="0"/>
        <v>F　　球場</v>
      </c>
      <c r="K32" s="143">
        <v>32</v>
      </c>
      <c r="L32" s="159">
        <v>34</v>
      </c>
      <c r="M32" s="143" t="s">
        <v>55</v>
      </c>
      <c r="N32" s="143" t="s">
        <v>196</v>
      </c>
    </row>
    <row r="33" spans="1:14" ht="15.75" customHeight="1">
      <c r="A33" s="44">
        <v>33</v>
      </c>
      <c r="B33" s="147" t="s">
        <v>133</v>
      </c>
      <c r="C33" s="37" t="s">
        <v>134</v>
      </c>
      <c r="D33" s="159">
        <v>33</v>
      </c>
      <c r="E33" s="143" t="s">
        <v>217</v>
      </c>
      <c r="F33" s="143" t="s">
        <v>195</v>
      </c>
      <c r="G33" t="s">
        <v>355</v>
      </c>
      <c r="H33" t="s">
        <v>350</v>
      </c>
      <c r="I33" t="str">
        <f t="shared" si="0"/>
        <v>F　　球場</v>
      </c>
      <c r="K33" s="143">
        <v>33</v>
      </c>
      <c r="L33" s="159">
        <v>9</v>
      </c>
      <c r="M33" s="143" t="s">
        <v>210</v>
      </c>
      <c r="N33" s="143" t="s">
        <v>174</v>
      </c>
    </row>
    <row r="34" spans="1:14" ht="15.75" customHeight="1">
      <c r="A34" s="44">
        <v>34</v>
      </c>
      <c r="B34" s="45" t="s">
        <v>135</v>
      </c>
      <c r="C34" s="37" t="s">
        <v>136</v>
      </c>
      <c r="D34" s="159">
        <v>34</v>
      </c>
      <c r="E34" s="143" t="s">
        <v>55</v>
      </c>
      <c r="F34" s="143" t="s">
        <v>196</v>
      </c>
      <c r="G34" t="s">
        <v>355</v>
      </c>
      <c r="H34" t="s">
        <v>350</v>
      </c>
      <c r="I34" t="str">
        <f t="shared" si="0"/>
        <v>F　　球場</v>
      </c>
      <c r="K34" s="143">
        <v>34</v>
      </c>
      <c r="L34" s="159">
        <v>13</v>
      </c>
      <c r="M34" s="143" t="s">
        <v>56</v>
      </c>
      <c r="N34" s="143" t="s">
        <v>178</v>
      </c>
    </row>
    <row r="35" spans="1:14" ht="15.75" customHeight="1">
      <c r="A35" s="44">
        <v>35</v>
      </c>
      <c r="B35" s="45" t="s">
        <v>137</v>
      </c>
      <c r="C35" s="37" t="s">
        <v>138</v>
      </c>
      <c r="D35" s="159">
        <v>35</v>
      </c>
      <c r="E35" s="143" t="s">
        <v>50</v>
      </c>
      <c r="F35" s="143" t="s">
        <v>197</v>
      </c>
      <c r="G35" t="s">
        <v>355</v>
      </c>
      <c r="H35" t="s">
        <v>350</v>
      </c>
      <c r="I35" t="str">
        <f t="shared" si="0"/>
        <v>F　　球場</v>
      </c>
      <c r="K35" s="143">
        <v>35</v>
      </c>
      <c r="L35" s="159">
        <v>45</v>
      </c>
      <c r="M35" s="143" t="s">
        <v>60</v>
      </c>
      <c r="N35" s="143" t="s">
        <v>204</v>
      </c>
    </row>
    <row r="36" spans="1:14" ht="15.75" customHeight="1">
      <c r="A36" s="44">
        <v>36</v>
      </c>
      <c r="B36" s="147" t="s">
        <v>139</v>
      </c>
      <c r="C36" s="37" t="s">
        <v>140</v>
      </c>
      <c r="D36" s="159">
        <v>36</v>
      </c>
      <c r="E36" s="143" t="s">
        <v>39</v>
      </c>
      <c r="F36" s="143" t="s">
        <v>198</v>
      </c>
      <c r="G36" t="s">
        <v>355</v>
      </c>
      <c r="H36" t="s">
        <v>350</v>
      </c>
      <c r="I36" t="str">
        <f t="shared" si="0"/>
        <v>F　　球場</v>
      </c>
      <c r="K36" s="143">
        <v>35</v>
      </c>
      <c r="L36" s="159">
        <v>44</v>
      </c>
      <c r="M36" s="143" t="s">
        <v>57</v>
      </c>
      <c r="N36" s="143" t="s">
        <v>203</v>
      </c>
    </row>
    <row r="37" spans="1:14" ht="15.75" customHeight="1">
      <c r="A37" s="44">
        <v>37</v>
      </c>
      <c r="B37" s="73" t="s">
        <v>163</v>
      </c>
      <c r="C37" s="37" t="s">
        <v>141</v>
      </c>
      <c r="D37" s="159">
        <v>37</v>
      </c>
      <c r="E37" s="143" t="s">
        <v>47</v>
      </c>
      <c r="F37" s="143" t="s">
        <v>163</v>
      </c>
      <c r="G37" t="s">
        <v>356</v>
      </c>
      <c r="H37" t="s">
        <v>350</v>
      </c>
      <c r="I37" t="str">
        <f t="shared" si="0"/>
        <v>G　　球場</v>
      </c>
      <c r="K37" s="143">
        <v>36</v>
      </c>
      <c r="L37" s="159">
        <v>22</v>
      </c>
      <c r="M37" s="143" t="s">
        <v>58</v>
      </c>
      <c r="N37" s="143" t="s">
        <v>186</v>
      </c>
    </row>
    <row r="38" spans="1:14" ht="15.75" customHeight="1">
      <c r="A38" s="44">
        <v>38</v>
      </c>
      <c r="B38" s="45" t="s">
        <v>142</v>
      </c>
      <c r="C38" s="37" t="s">
        <v>143</v>
      </c>
      <c r="D38" s="159">
        <v>38</v>
      </c>
      <c r="E38" s="143" t="s">
        <v>43</v>
      </c>
      <c r="F38" s="143" t="s">
        <v>199</v>
      </c>
      <c r="G38" t="s">
        <v>356</v>
      </c>
      <c r="H38" t="s">
        <v>350</v>
      </c>
      <c r="I38" t="str">
        <f t="shared" si="0"/>
        <v>G　　球場</v>
      </c>
      <c r="K38" s="143">
        <v>37</v>
      </c>
      <c r="L38" s="159">
        <v>32</v>
      </c>
      <c r="M38" s="143" t="s">
        <v>216</v>
      </c>
      <c r="N38" s="143" t="s">
        <v>194</v>
      </c>
    </row>
    <row r="39" spans="1:14" ht="15.75" customHeight="1">
      <c r="A39" s="44">
        <v>39</v>
      </c>
      <c r="B39" s="45" t="s">
        <v>144</v>
      </c>
      <c r="C39" s="37" t="s">
        <v>145</v>
      </c>
      <c r="D39" s="159">
        <v>39</v>
      </c>
      <c r="E39" s="143" t="s">
        <v>218</v>
      </c>
      <c r="F39" s="143" t="s">
        <v>200</v>
      </c>
      <c r="G39" t="s">
        <v>356</v>
      </c>
      <c r="H39" t="s">
        <v>350</v>
      </c>
      <c r="I39" t="str">
        <f t="shared" si="0"/>
        <v>G　　球場</v>
      </c>
      <c r="K39" s="143">
        <v>38</v>
      </c>
      <c r="L39" s="159">
        <v>39</v>
      </c>
      <c r="M39" s="143" t="s">
        <v>218</v>
      </c>
      <c r="N39" s="143" t="s">
        <v>200</v>
      </c>
    </row>
    <row r="40" spans="1:14" ht="15.75" customHeight="1">
      <c r="A40" s="44">
        <v>40</v>
      </c>
      <c r="B40" s="93" t="s">
        <v>164</v>
      </c>
      <c r="C40" s="37" t="s">
        <v>146</v>
      </c>
      <c r="D40" s="159">
        <v>40</v>
      </c>
      <c r="E40" s="143" t="s">
        <v>219</v>
      </c>
      <c r="F40" s="143" t="s">
        <v>164</v>
      </c>
      <c r="G40" t="s">
        <v>356</v>
      </c>
      <c r="H40" t="s">
        <v>350</v>
      </c>
      <c r="I40" t="str">
        <f t="shared" si="0"/>
        <v>G　　球場</v>
      </c>
      <c r="K40" s="143">
        <v>39</v>
      </c>
      <c r="L40" s="159">
        <v>12</v>
      </c>
      <c r="M40" s="143" t="s">
        <v>59</v>
      </c>
      <c r="N40" s="143" t="s">
        <v>177</v>
      </c>
    </row>
    <row r="41" spans="1:14" ht="15.75" customHeight="1">
      <c r="A41" s="44">
        <v>41</v>
      </c>
      <c r="B41" s="45" t="s">
        <v>147</v>
      </c>
      <c r="C41" s="37" t="s">
        <v>148</v>
      </c>
      <c r="D41" s="159">
        <v>41</v>
      </c>
      <c r="E41" s="143" t="s">
        <v>35</v>
      </c>
      <c r="F41" s="143" t="s">
        <v>201</v>
      </c>
      <c r="G41" t="s">
        <v>356</v>
      </c>
      <c r="H41" t="s">
        <v>350</v>
      </c>
      <c r="I41" t="str">
        <f t="shared" si="0"/>
        <v>G　　球場</v>
      </c>
      <c r="K41" s="143">
        <v>40</v>
      </c>
      <c r="L41" s="159">
        <v>4</v>
      </c>
      <c r="M41" s="143" t="s">
        <v>207</v>
      </c>
      <c r="N41" s="143" t="s">
        <v>169</v>
      </c>
    </row>
    <row r="42" spans="1:14" ht="15.75" customHeight="1">
      <c r="A42" s="44">
        <v>42</v>
      </c>
      <c r="B42" s="45" t="s">
        <v>149</v>
      </c>
      <c r="C42" s="37" t="s">
        <v>95</v>
      </c>
      <c r="D42" s="159">
        <v>42</v>
      </c>
      <c r="E42" s="143" t="s">
        <v>51</v>
      </c>
      <c r="F42" s="143" t="s">
        <v>202</v>
      </c>
      <c r="G42" t="s">
        <v>356</v>
      </c>
      <c r="H42" t="s">
        <v>350</v>
      </c>
      <c r="I42" t="str">
        <f t="shared" si="0"/>
        <v>G　　球場</v>
      </c>
      <c r="K42" s="143">
        <v>42</v>
      </c>
      <c r="L42" s="159">
        <v>28</v>
      </c>
      <c r="M42" s="143" t="s">
        <v>61</v>
      </c>
      <c r="N42" s="143" t="s">
        <v>190</v>
      </c>
    </row>
    <row r="43" spans="1:14" ht="15.75" customHeight="1">
      <c r="A43" s="44">
        <v>43</v>
      </c>
      <c r="B43" s="73" t="s">
        <v>165</v>
      </c>
      <c r="C43" s="37" t="s">
        <v>150</v>
      </c>
      <c r="D43" s="159">
        <v>43</v>
      </c>
      <c r="E43" s="143" t="s">
        <v>45</v>
      </c>
      <c r="F43" s="143" t="s">
        <v>165</v>
      </c>
      <c r="G43" t="s">
        <v>357</v>
      </c>
      <c r="H43" t="s">
        <v>350</v>
      </c>
      <c r="I43" t="str">
        <f t="shared" si="0"/>
        <v>H　　球場</v>
      </c>
      <c r="K43" s="143">
        <v>43</v>
      </c>
      <c r="L43" s="159">
        <v>1</v>
      </c>
      <c r="M43" s="143" t="s">
        <v>62</v>
      </c>
      <c r="N43" s="143" t="s">
        <v>167</v>
      </c>
    </row>
    <row r="44" spans="1:14" ht="15.75" customHeight="1">
      <c r="A44" s="44">
        <v>44</v>
      </c>
      <c r="B44" s="45" t="s">
        <v>151</v>
      </c>
      <c r="C44" s="37" t="s">
        <v>152</v>
      </c>
      <c r="D44" s="159">
        <v>44</v>
      </c>
      <c r="E44" s="143" t="s">
        <v>57</v>
      </c>
      <c r="F44" s="143" t="s">
        <v>203</v>
      </c>
      <c r="G44" t="s">
        <v>357</v>
      </c>
      <c r="H44" t="s">
        <v>350</v>
      </c>
      <c r="I44" t="str">
        <f t="shared" si="0"/>
        <v>H　　球場</v>
      </c>
      <c r="K44" s="143">
        <v>44</v>
      </c>
      <c r="L44" s="159">
        <v>42</v>
      </c>
      <c r="M44" s="143" t="s">
        <v>51</v>
      </c>
      <c r="N44" s="143" t="s">
        <v>202</v>
      </c>
    </row>
    <row r="45" spans="1:14" ht="15.75" customHeight="1">
      <c r="A45" s="44">
        <v>45</v>
      </c>
      <c r="B45" s="45" t="s">
        <v>153</v>
      </c>
      <c r="C45" s="37" t="s">
        <v>154</v>
      </c>
      <c r="D45" s="159">
        <v>45</v>
      </c>
      <c r="E45" s="143" t="s">
        <v>60</v>
      </c>
      <c r="F45" s="143" t="s">
        <v>204</v>
      </c>
      <c r="G45" t="s">
        <v>357</v>
      </c>
      <c r="H45" t="s">
        <v>350</v>
      </c>
      <c r="I45" t="str">
        <f t="shared" si="0"/>
        <v>H　　球場</v>
      </c>
      <c r="K45" s="143">
        <v>45</v>
      </c>
      <c r="L45" s="159">
        <v>20</v>
      </c>
      <c r="M45" s="143" t="s">
        <v>52</v>
      </c>
      <c r="N45" s="143" t="s">
        <v>185</v>
      </c>
    </row>
    <row r="46" spans="1:14" ht="15.75" customHeight="1">
      <c r="A46" s="44">
        <v>46</v>
      </c>
      <c r="B46" s="73" t="s">
        <v>166</v>
      </c>
      <c r="C46" s="37" t="s">
        <v>155</v>
      </c>
      <c r="D46" s="159">
        <v>46</v>
      </c>
      <c r="E46" s="143" t="s">
        <v>46</v>
      </c>
      <c r="F46" s="143" t="s">
        <v>166</v>
      </c>
      <c r="G46" t="s">
        <v>357</v>
      </c>
      <c r="H46" t="s">
        <v>350</v>
      </c>
      <c r="I46" t="str">
        <f t="shared" si="0"/>
        <v>H　　球場</v>
      </c>
      <c r="K46" s="143">
        <v>46</v>
      </c>
      <c r="L46" s="159">
        <v>23</v>
      </c>
      <c r="M46" s="143" t="s">
        <v>53</v>
      </c>
      <c r="N46" s="143" t="s">
        <v>187</v>
      </c>
    </row>
    <row r="47" spans="1:14" ht="15.75" customHeight="1">
      <c r="A47" s="44">
        <v>47</v>
      </c>
      <c r="B47" s="45" t="s">
        <v>156</v>
      </c>
      <c r="C47" s="37" t="s">
        <v>78</v>
      </c>
      <c r="D47" s="159">
        <v>47</v>
      </c>
      <c r="E47" s="143" t="s">
        <v>62</v>
      </c>
      <c r="F47" s="143" t="s">
        <v>205</v>
      </c>
      <c r="G47" t="s">
        <v>357</v>
      </c>
      <c r="H47" t="s">
        <v>350</v>
      </c>
      <c r="I47" t="str">
        <f t="shared" si="0"/>
        <v>H　　球場</v>
      </c>
      <c r="K47" s="143">
        <v>47</v>
      </c>
      <c r="L47" s="159">
        <v>47</v>
      </c>
      <c r="M47" s="143" t="s">
        <v>62</v>
      </c>
      <c r="N47" s="143" t="s">
        <v>205</v>
      </c>
    </row>
    <row r="48" spans="1:14" ht="15.75" customHeight="1">
      <c r="A48" s="44">
        <v>48</v>
      </c>
      <c r="B48" s="45" t="s">
        <v>157</v>
      </c>
      <c r="C48" s="37" t="s">
        <v>158</v>
      </c>
      <c r="D48" s="159">
        <v>48</v>
      </c>
      <c r="E48" s="143" t="s">
        <v>220</v>
      </c>
      <c r="F48" s="143" t="s">
        <v>206</v>
      </c>
      <c r="G48" t="s">
        <v>357</v>
      </c>
      <c r="H48" t="s">
        <v>350</v>
      </c>
      <c r="I48" t="str">
        <f t="shared" si="0"/>
        <v>H　　球場</v>
      </c>
      <c r="K48" s="143">
        <v>48</v>
      </c>
      <c r="L48" s="159">
        <v>14</v>
      </c>
      <c r="M48" s="143" t="s">
        <v>62</v>
      </c>
      <c r="N48" s="143" t="s">
        <v>179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K108"/>
  <sheetViews>
    <sheetView zoomScalePageLayoutView="0" workbookViewId="0" topLeftCell="A1">
      <selection activeCell="E8" sqref="E8:AD8"/>
    </sheetView>
  </sheetViews>
  <sheetFormatPr defaultColWidth="9.00390625" defaultRowHeight="13.5"/>
  <cols>
    <col min="1" max="1" width="3.125" style="38" customWidth="1"/>
    <col min="2" max="2" width="17.125" style="38" customWidth="1"/>
    <col min="3" max="3" width="7.125" style="38" customWidth="1"/>
    <col min="4" max="14" width="2.125" style="38" customWidth="1"/>
    <col min="15" max="18" width="1.25" style="38" customWidth="1"/>
    <col min="19" max="29" width="2.125" style="38" customWidth="1"/>
    <col min="30" max="30" width="3.125" style="38" customWidth="1"/>
    <col min="31" max="31" width="17.125" style="38" customWidth="1"/>
    <col min="32" max="32" width="7.125" style="38" customWidth="1"/>
    <col min="33" max="16384" width="9.00390625" style="38" customWidth="1"/>
  </cols>
  <sheetData>
    <row r="1" spans="1:32" ht="15.75" customHeight="1">
      <c r="A1" s="387" t="s">
        <v>257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</row>
    <row r="2" spans="1:32" ht="12" customHeight="1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</row>
    <row r="3" spans="1:34" ht="12" customHeight="1">
      <c r="A3" s="39" t="s">
        <v>258</v>
      </c>
      <c r="B3" s="40"/>
      <c r="C3" s="41"/>
      <c r="D3" s="41"/>
      <c r="E3" s="38" t="s">
        <v>63</v>
      </c>
      <c r="H3" s="38" t="s">
        <v>259</v>
      </c>
      <c r="AD3" s="42"/>
      <c r="AE3" s="42"/>
      <c r="AF3" s="42"/>
      <c r="AG3" s="43"/>
      <c r="AH3" s="43"/>
    </row>
    <row r="4" spans="1:34" ht="12" customHeight="1">
      <c r="A4" s="39" t="s">
        <v>260</v>
      </c>
      <c r="B4" s="40"/>
      <c r="C4" s="41"/>
      <c r="D4" s="41"/>
      <c r="E4" s="38" t="s">
        <v>64</v>
      </c>
      <c r="H4" s="38" t="s">
        <v>261</v>
      </c>
      <c r="AD4" s="42"/>
      <c r="AE4" s="42"/>
      <c r="AF4" s="42"/>
      <c r="AG4" s="43"/>
      <c r="AH4" s="43"/>
    </row>
    <row r="5" spans="1:34" ht="12" customHeight="1">
      <c r="A5" s="39" t="s">
        <v>65</v>
      </c>
      <c r="B5" s="40"/>
      <c r="C5" s="41"/>
      <c r="D5" s="150"/>
      <c r="E5" s="149"/>
      <c r="F5" s="149"/>
      <c r="G5" s="149"/>
      <c r="H5" s="391" t="s">
        <v>262</v>
      </c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42"/>
      <c r="AG5" s="43"/>
      <c r="AH5" s="43"/>
    </row>
    <row r="6" spans="1:34" ht="12" customHeight="1">
      <c r="A6" s="39" t="s">
        <v>263</v>
      </c>
      <c r="B6" s="40"/>
      <c r="C6" s="41"/>
      <c r="D6" s="41"/>
      <c r="E6" s="41"/>
      <c r="F6" s="41"/>
      <c r="G6" s="41"/>
      <c r="H6" s="392" t="s">
        <v>264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42"/>
      <c r="AG6" s="43"/>
      <c r="AH6" s="43"/>
    </row>
    <row r="7" spans="2:34" ht="7.5" customHeight="1">
      <c r="B7" s="40"/>
      <c r="AD7" s="42"/>
      <c r="AE7" s="42"/>
      <c r="AF7" s="42"/>
      <c r="AG7" s="43"/>
      <c r="AH7" s="43"/>
    </row>
    <row r="8" spans="4:35" ht="13.5" customHeight="1">
      <c r="D8" s="41"/>
      <c r="E8" s="393" t="s">
        <v>265</v>
      </c>
      <c r="F8" s="393"/>
      <c r="G8" s="393"/>
      <c r="H8" s="393"/>
      <c r="I8" s="393" t="s">
        <v>266</v>
      </c>
      <c r="J8" s="393"/>
      <c r="K8" s="393"/>
      <c r="L8" s="393"/>
      <c r="M8" s="160"/>
      <c r="N8" s="394" t="s">
        <v>411</v>
      </c>
      <c r="O8" s="394"/>
      <c r="P8" s="394"/>
      <c r="Q8" s="394"/>
      <c r="R8" s="394"/>
      <c r="S8" s="394"/>
      <c r="T8" s="162"/>
      <c r="U8" s="393" t="s">
        <v>266</v>
      </c>
      <c r="V8" s="393"/>
      <c r="W8" s="393"/>
      <c r="X8" s="393"/>
      <c r="Y8" s="161"/>
      <c r="Z8" s="163"/>
      <c r="AA8" s="393" t="s">
        <v>265</v>
      </c>
      <c r="AB8" s="393"/>
      <c r="AC8" s="393"/>
      <c r="AD8" s="393"/>
      <c r="AI8" s="40"/>
    </row>
    <row r="9" spans="1:32" ht="9" customHeight="1" thickBot="1">
      <c r="A9" s="395">
        <v>1</v>
      </c>
      <c r="B9" s="396" t="s">
        <v>77</v>
      </c>
      <c r="C9" s="389" t="s">
        <v>78</v>
      </c>
      <c r="D9" s="160"/>
      <c r="E9" s="192"/>
      <c r="F9" s="198"/>
      <c r="G9" s="198"/>
      <c r="H9" s="192"/>
      <c r="I9" s="192"/>
      <c r="J9" s="172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95"/>
      <c r="W9" s="195"/>
      <c r="X9" s="195"/>
      <c r="Y9" s="199"/>
      <c r="Z9" s="200"/>
      <c r="AA9" s="200"/>
      <c r="AB9" s="201"/>
      <c r="AC9" s="201"/>
      <c r="AD9" s="395">
        <v>25</v>
      </c>
      <c r="AE9" s="396" t="s">
        <v>121</v>
      </c>
      <c r="AF9" s="389" t="s">
        <v>114</v>
      </c>
    </row>
    <row r="10" spans="1:32" ht="9" customHeight="1" thickTop="1">
      <c r="A10" s="395"/>
      <c r="B10" s="396"/>
      <c r="C10" s="389"/>
      <c r="D10" s="190"/>
      <c r="E10" s="191"/>
      <c r="F10" s="191"/>
      <c r="G10" s="202"/>
      <c r="H10" s="397">
        <v>3</v>
      </c>
      <c r="I10" s="172"/>
      <c r="J10" s="172"/>
      <c r="K10" s="172"/>
      <c r="L10" s="192"/>
      <c r="M10" s="192"/>
      <c r="N10" s="192"/>
      <c r="O10" s="192"/>
      <c r="P10" s="192"/>
      <c r="Q10" s="192"/>
      <c r="R10" s="192"/>
      <c r="S10" s="193"/>
      <c r="T10" s="193"/>
      <c r="U10" s="203"/>
      <c r="V10" s="203"/>
      <c r="W10" s="203"/>
      <c r="X10" s="203"/>
      <c r="Y10" s="398">
        <v>8</v>
      </c>
      <c r="Z10" s="195"/>
      <c r="AA10" s="195"/>
      <c r="AB10" s="195"/>
      <c r="AC10" s="195"/>
      <c r="AD10" s="395"/>
      <c r="AE10" s="396"/>
      <c r="AF10" s="389"/>
    </row>
    <row r="11" spans="1:32" ht="9" customHeight="1">
      <c r="A11" s="129"/>
      <c r="B11" s="45"/>
      <c r="C11" s="69"/>
      <c r="D11" s="45"/>
      <c r="E11" s="37"/>
      <c r="F11" s="193"/>
      <c r="G11" s="189"/>
      <c r="H11" s="397"/>
      <c r="I11" s="172"/>
      <c r="J11" s="172"/>
      <c r="K11" s="172"/>
      <c r="L11" s="192"/>
      <c r="M11" s="192"/>
      <c r="N11" s="192"/>
      <c r="O11" s="192"/>
      <c r="P11" s="192"/>
      <c r="Q11" s="192"/>
      <c r="R11" s="192"/>
      <c r="S11" s="193"/>
      <c r="T11" s="193"/>
      <c r="U11" s="203"/>
      <c r="V11" s="203"/>
      <c r="W11" s="203"/>
      <c r="X11" s="203"/>
      <c r="Y11" s="398"/>
      <c r="Z11" s="192"/>
      <c r="AA11" s="192"/>
      <c r="AB11" s="204"/>
      <c r="AC11" s="205"/>
      <c r="AD11" s="129"/>
      <c r="AE11" s="73"/>
      <c r="AF11" s="69"/>
    </row>
    <row r="12" spans="1:32" ht="9" customHeight="1" thickBot="1">
      <c r="A12" s="129"/>
      <c r="B12" s="45"/>
      <c r="C12" s="69"/>
      <c r="D12" s="45"/>
      <c r="E12" s="37"/>
      <c r="F12" s="193"/>
      <c r="G12" s="399"/>
      <c r="H12" s="206"/>
      <c r="I12" s="207"/>
      <c r="J12" s="192"/>
      <c r="K12" s="172"/>
      <c r="L12" s="192"/>
      <c r="M12" s="192"/>
      <c r="N12" s="192"/>
      <c r="O12" s="192"/>
      <c r="P12" s="192"/>
      <c r="Q12" s="192"/>
      <c r="R12" s="192"/>
      <c r="S12" s="193"/>
      <c r="T12" s="193"/>
      <c r="U12" s="203"/>
      <c r="V12" s="203"/>
      <c r="W12" s="203"/>
      <c r="X12" s="200"/>
      <c r="Y12" s="208"/>
      <c r="Z12" s="393"/>
      <c r="AA12" s="192"/>
      <c r="AB12" s="204"/>
      <c r="AC12" s="205"/>
      <c r="AD12" s="129"/>
      <c r="AE12" s="37"/>
      <c r="AF12" s="69"/>
    </row>
    <row r="13" spans="1:32" ht="9" customHeight="1" thickBot="1" thickTop="1">
      <c r="A13" s="395">
        <v>2</v>
      </c>
      <c r="B13" s="400" t="s">
        <v>79</v>
      </c>
      <c r="C13" s="389" t="s">
        <v>80</v>
      </c>
      <c r="D13" s="209"/>
      <c r="E13" s="210"/>
      <c r="F13" s="192"/>
      <c r="G13" s="393"/>
      <c r="H13" s="186"/>
      <c r="I13" s="211"/>
      <c r="J13" s="401"/>
      <c r="K13" s="172"/>
      <c r="L13" s="192"/>
      <c r="M13" s="192"/>
      <c r="N13" s="192"/>
      <c r="O13" s="192"/>
      <c r="P13" s="192"/>
      <c r="Q13" s="192"/>
      <c r="R13" s="192"/>
      <c r="S13" s="193"/>
      <c r="T13" s="193"/>
      <c r="U13" s="203"/>
      <c r="V13" s="203"/>
      <c r="W13" s="402"/>
      <c r="X13" s="212"/>
      <c r="Y13" s="213"/>
      <c r="Z13" s="397"/>
      <c r="AA13" s="195"/>
      <c r="AB13" s="201"/>
      <c r="AC13" s="201"/>
      <c r="AD13" s="395">
        <v>26</v>
      </c>
      <c r="AE13" s="73" t="s">
        <v>267</v>
      </c>
      <c r="AF13" s="389" t="s">
        <v>122</v>
      </c>
    </row>
    <row r="14" spans="1:32" ht="9" customHeight="1" thickTop="1">
      <c r="A14" s="395"/>
      <c r="B14" s="400"/>
      <c r="C14" s="389"/>
      <c r="D14" s="160"/>
      <c r="E14" s="192"/>
      <c r="F14" s="403">
        <v>2</v>
      </c>
      <c r="G14" s="192"/>
      <c r="H14" s="405">
        <v>16</v>
      </c>
      <c r="I14" s="211"/>
      <c r="J14" s="401"/>
      <c r="K14" s="172"/>
      <c r="L14" s="192"/>
      <c r="M14" s="192"/>
      <c r="N14" s="192"/>
      <c r="O14" s="192"/>
      <c r="P14" s="192"/>
      <c r="Q14" s="192"/>
      <c r="R14" s="192"/>
      <c r="S14" s="193"/>
      <c r="T14" s="193"/>
      <c r="U14" s="203"/>
      <c r="V14" s="203"/>
      <c r="W14" s="402"/>
      <c r="X14" s="212"/>
      <c r="Y14" s="399">
        <v>1</v>
      </c>
      <c r="Z14" s="212"/>
      <c r="AA14" s="406">
        <v>7</v>
      </c>
      <c r="AB14" s="195"/>
      <c r="AC14" s="195"/>
      <c r="AD14" s="395"/>
      <c r="AE14" s="73" t="s">
        <v>268</v>
      </c>
      <c r="AF14" s="389"/>
    </row>
    <row r="15" spans="1:32" ht="9" customHeight="1" thickBot="1">
      <c r="A15" s="129"/>
      <c r="B15" s="45"/>
      <c r="C15" s="69"/>
      <c r="D15" s="160"/>
      <c r="E15" s="393"/>
      <c r="F15" s="404"/>
      <c r="G15" s="207"/>
      <c r="H15" s="405"/>
      <c r="I15" s="211"/>
      <c r="J15" s="172"/>
      <c r="K15" s="172"/>
      <c r="L15" s="192"/>
      <c r="M15" s="192"/>
      <c r="N15" s="192"/>
      <c r="O15" s="192"/>
      <c r="P15" s="192"/>
      <c r="Q15" s="192"/>
      <c r="R15" s="192"/>
      <c r="S15" s="193"/>
      <c r="T15" s="193"/>
      <c r="U15" s="203"/>
      <c r="V15" s="203"/>
      <c r="W15" s="195"/>
      <c r="X15" s="214"/>
      <c r="Y15" s="399"/>
      <c r="Z15" s="215"/>
      <c r="AA15" s="407"/>
      <c r="AB15" s="393"/>
      <c r="AC15" s="204"/>
      <c r="AD15" s="129"/>
      <c r="AE15" s="37"/>
      <c r="AF15" s="69"/>
    </row>
    <row r="16" spans="1:32" ht="9" customHeight="1" thickTop="1">
      <c r="A16" s="129"/>
      <c r="B16" s="45"/>
      <c r="C16" s="69"/>
      <c r="D16" s="160"/>
      <c r="E16" s="393"/>
      <c r="F16" s="408">
        <v>6</v>
      </c>
      <c r="G16" s="161"/>
      <c r="H16" s="192"/>
      <c r="I16" s="211"/>
      <c r="J16" s="172"/>
      <c r="K16" s="172"/>
      <c r="L16" s="192"/>
      <c r="M16" s="192"/>
      <c r="N16" s="192"/>
      <c r="O16" s="192"/>
      <c r="P16" s="192"/>
      <c r="Q16" s="192"/>
      <c r="R16" s="192"/>
      <c r="S16" s="193"/>
      <c r="T16" s="193"/>
      <c r="U16" s="203"/>
      <c r="V16" s="199"/>
      <c r="W16" s="195"/>
      <c r="X16" s="214"/>
      <c r="Y16" s="195"/>
      <c r="Z16" s="199"/>
      <c r="AA16" s="402">
        <v>2</v>
      </c>
      <c r="AB16" s="397"/>
      <c r="AC16" s="204"/>
      <c r="AD16" s="129"/>
      <c r="AE16" s="37"/>
      <c r="AF16" s="69"/>
    </row>
    <row r="17" spans="1:32" ht="9" customHeight="1" thickBot="1">
      <c r="A17" s="395">
        <v>3</v>
      </c>
      <c r="B17" s="73" t="s">
        <v>269</v>
      </c>
      <c r="C17" s="389" t="s">
        <v>81</v>
      </c>
      <c r="D17" s="216"/>
      <c r="E17" s="217"/>
      <c r="F17" s="409"/>
      <c r="G17" s="161"/>
      <c r="H17" s="192"/>
      <c r="I17" s="211"/>
      <c r="J17" s="172"/>
      <c r="K17" s="172"/>
      <c r="L17" s="192"/>
      <c r="M17" s="192"/>
      <c r="N17" s="192"/>
      <c r="O17" s="192"/>
      <c r="P17" s="192"/>
      <c r="Q17" s="192"/>
      <c r="R17" s="192"/>
      <c r="S17" s="193"/>
      <c r="T17" s="193"/>
      <c r="U17" s="203"/>
      <c r="V17" s="199"/>
      <c r="W17" s="199"/>
      <c r="X17" s="212"/>
      <c r="Y17" s="199"/>
      <c r="Z17" s="199"/>
      <c r="AA17" s="402"/>
      <c r="AB17" s="218"/>
      <c r="AC17" s="219"/>
      <c r="AD17" s="395">
        <v>27</v>
      </c>
      <c r="AE17" s="400" t="s">
        <v>123</v>
      </c>
      <c r="AF17" s="389" t="s">
        <v>124</v>
      </c>
    </row>
    <row r="18" spans="1:37" ht="9" customHeight="1" thickTop="1">
      <c r="A18" s="395"/>
      <c r="B18" s="73" t="s">
        <v>268</v>
      </c>
      <c r="C18" s="389"/>
      <c r="D18" s="37"/>
      <c r="E18" s="172"/>
      <c r="F18" s="192"/>
      <c r="G18" s="192"/>
      <c r="H18" s="192"/>
      <c r="I18" s="211"/>
      <c r="J18" s="172"/>
      <c r="K18" s="172"/>
      <c r="L18" s="192"/>
      <c r="M18" s="192"/>
      <c r="N18" s="192"/>
      <c r="O18" s="192"/>
      <c r="P18" s="192"/>
      <c r="Q18" s="192"/>
      <c r="R18" s="192"/>
      <c r="S18" s="193"/>
      <c r="T18" s="193"/>
      <c r="U18" s="203"/>
      <c r="V18" s="199"/>
      <c r="W18" s="199"/>
      <c r="X18" s="212"/>
      <c r="Y18" s="199"/>
      <c r="Z18" s="195"/>
      <c r="AA18" s="195"/>
      <c r="AB18" s="195"/>
      <c r="AC18" s="195"/>
      <c r="AD18" s="395"/>
      <c r="AE18" s="400"/>
      <c r="AF18" s="389"/>
      <c r="AK18" s="40"/>
    </row>
    <row r="19" spans="1:37" ht="9" customHeight="1">
      <c r="A19" s="129"/>
      <c r="B19" s="45"/>
      <c r="C19" s="69"/>
      <c r="D19" s="45"/>
      <c r="E19" s="172"/>
      <c r="F19" s="160"/>
      <c r="G19" s="160"/>
      <c r="H19" s="193"/>
      <c r="I19" s="399"/>
      <c r="J19" s="172"/>
      <c r="K19" s="172"/>
      <c r="L19" s="192"/>
      <c r="M19" s="192"/>
      <c r="N19" s="192"/>
      <c r="O19" s="192"/>
      <c r="P19" s="192"/>
      <c r="Q19" s="192"/>
      <c r="R19" s="192"/>
      <c r="S19" s="193"/>
      <c r="T19" s="193"/>
      <c r="U19" s="203"/>
      <c r="V19" s="220"/>
      <c r="W19" s="221"/>
      <c r="X19" s="397"/>
      <c r="Y19" s="192"/>
      <c r="Z19" s="204"/>
      <c r="AA19" s="204"/>
      <c r="AB19" s="195"/>
      <c r="AC19" s="205"/>
      <c r="AD19" s="129"/>
      <c r="AE19" s="37"/>
      <c r="AF19" s="69"/>
      <c r="AK19" s="40"/>
    </row>
    <row r="20" spans="1:37" ht="9" customHeight="1">
      <c r="A20" s="129"/>
      <c r="B20" s="93"/>
      <c r="C20" s="69"/>
      <c r="D20" s="45"/>
      <c r="E20" s="172"/>
      <c r="F20" s="160"/>
      <c r="G20" s="160"/>
      <c r="H20" s="193"/>
      <c r="I20" s="399"/>
      <c r="J20" s="191"/>
      <c r="K20" s="202"/>
      <c r="L20" s="401"/>
      <c r="M20" s="192"/>
      <c r="N20" s="192"/>
      <c r="O20" s="192"/>
      <c r="P20" s="192"/>
      <c r="Q20" s="192"/>
      <c r="R20" s="192"/>
      <c r="S20" s="193"/>
      <c r="T20" s="193"/>
      <c r="U20" s="402"/>
      <c r="V20" s="212"/>
      <c r="W20" s="202"/>
      <c r="X20" s="397"/>
      <c r="Y20" s="192"/>
      <c r="Z20" s="204"/>
      <c r="AA20" s="204"/>
      <c r="AB20" s="195"/>
      <c r="AC20" s="205"/>
      <c r="AD20" s="129"/>
      <c r="AE20" s="37"/>
      <c r="AF20" s="69"/>
      <c r="AK20" s="40"/>
    </row>
    <row r="21" spans="1:32" ht="9" customHeight="1">
      <c r="A21" s="395">
        <v>4</v>
      </c>
      <c r="B21" s="400" t="s">
        <v>82</v>
      </c>
      <c r="C21" s="389" t="s">
        <v>83</v>
      </c>
      <c r="D21" s="37"/>
      <c r="E21" s="172"/>
      <c r="F21" s="192"/>
      <c r="G21" s="192"/>
      <c r="H21" s="192"/>
      <c r="I21" s="211"/>
      <c r="J21" s="192"/>
      <c r="K21" s="211"/>
      <c r="L21" s="401"/>
      <c r="M21" s="192"/>
      <c r="N21" s="192"/>
      <c r="O21" s="192"/>
      <c r="P21" s="160"/>
      <c r="Q21" s="222"/>
      <c r="R21" s="192"/>
      <c r="S21" s="193"/>
      <c r="T21" s="193"/>
      <c r="U21" s="402"/>
      <c r="V21" s="212"/>
      <c r="W21" s="195"/>
      <c r="X21" s="214"/>
      <c r="Y21" s="195"/>
      <c r="Z21" s="195"/>
      <c r="AA21" s="195"/>
      <c r="AB21" s="195"/>
      <c r="AC21" s="195"/>
      <c r="AD21" s="395">
        <v>28</v>
      </c>
      <c r="AE21" s="400" t="s">
        <v>125</v>
      </c>
      <c r="AF21" s="389" t="s">
        <v>126</v>
      </c>
    </row>
    <row r="22" spans="1:32" ht="9" customHeight="1">
      <c r="A22" s="395"/>
      <c r="B22" s="400"/>
      <c r="C22" s="389"/>
      <c r="D22" s="190"/>
      <c r="E22" s="202"/>
      <c r="F22" s="401">
        <v>2</v>
      </c>
      <c r="G22" s="192"/>
      <c r="H22" s="192"/>
      <c r="I22" s="211"/>
      <c r="J22" s="192"/>
      <c r="K22" s="211"/>
      <c r="L22" s="192"/>
      <c r="M22" s="192"/>
      <c r="N22" s="192"/>
      <c r="O22" s="192"/>
      <c r="P22" s="222"/>
      <c r="Q22" s="222"/>
      <c r="R22" s="192"/>
      <c r="S22" s="193"/>
      <c r="T22" s="193"/>
      <c r="U22" s="203"/>
      <c r="V22" s="214"/>
      <c r="W22" s="199"/>
      <c r="X22" s="212"/>
      <c r="Y22" s="199"/>
      <c r="Z22" s="199"/>
      <c r="AA22" s="399">
        <v>0</v>
      </c>
      <c r="AB22" s="223"/>
      <c r="AC22" s="196"/>
      <c r="AD22" s="395"/>
      <c r="AE22" s="400"/>
      <c r="AF22" s="389"/>
    </row>
    <row r="23" spans="1:32" ht="9" customHeight="1" thickBot="1">
      <c r="A23" s="129"/>
      <c r="B23" s="93"/>
      <c r="C23" s="69"/>
      <c r="D23" s="160"/>
      <c r="E23" s="399"/>
      <c r="F23" s="410"/>
      <c r="G23" s="207"/>
      <c r="H23" s="192"/>
      <c r="I23" s="211"/>
      <c r="J23" s="192"/>
      <c r="K23" s="211"/>
      <c r="L23" s="192"/>
      <c r="M23" s="192"/>
      <c r="N23" s="192"/>
      <c r="O23" s="192"/>
      <c r="P23" s="222"/>
      <c r="Q23" s="222"/>
      <c r="R23" s="192"/>
      <c r="S23" s="193"/>
      <c r="T23" s="193"/>
      <c r="U23" s="203"/>
      <c r="V23" s="214"/>
      <c r="W23" s="199"/>
      <c r="X23" s="212"/>
      <c r="Y23" s="199"/>
      <c r="Z23" s="201"/>
      <c r="AA23" s="411"/>
      <c r="AB23" s="397"/>
      <c r="AC23" s="204"/>
      <c r="AD23" s="129"/>
      <c r="AE23" s="37"/>
      <c r="AF23" s="69"/>
    </row>
    <row r="24" spans="1:32" ht="9" customHeight="1" thickTop="1">
      <c r="A24" s="129"/>
      <c r="B24" s="45"/>
      <c r="C24" s="69"/>
      <c r="D24" s="160"/>
      <c r="E24" s="393"/>
      <c r="F24" s="408">
        <v>5</v>
      </c>
      <c r="G24" s="192"/>
      <c r="H24" s="412">
        <v>11</v>
      </c>
      <c r="I24" s="187"/>
      <c r="J24" s="192"/>
      <c r="K24" s="211"/>
      <c r="L24" s="192"/>
      <c r="M24" s="192"/>
      <c r="N24" s="192"/>
      <c r="O24" s="192"/>
      <c r="P24" s="222"/>
      <c r="Q24" s="222"/>
      <c r="R24" s="192"/>
      <c r="S24" s="193"/>
      <c r="T24" s="193"/>
      <c r="U24" s="203"/>
      <c r="V24" s="212"/>
      <c r="W24" s="199"/>
      <c r="X24" s="212"/>
      <c r="Y24" s="406">
        <v>4</v>
      </c>
      <c r="Z24" s="195"/>
      <c r="AA24" s="406">
        <v>11</v>
      </c>
      <c r="AB24" s="393"/>
      <c r="AC24" s="204"/>
      <c r="AD24" s="129"/>
      <c r="AE24" s="37"/>
      <c r="AF24" s="69"/>
    </row>
    <row r="25" spans="1:32" ht="9" customHeight="1" thickBot="1">
      <c r="A25" s="395">
        <v>5</v>
      </c>
      <c r="B25" s="396" t="s">
        <v>84</v>
      </c>
      <c r="C25" s="389" t="s">
        <v>85</v>
      </c>
      <c r="D25" s="216"/>
      <c r="E25" s="217"/>
      <c r="F25" s="409"/>
      <c r="G25" s="193"/>
      <c r="H25" s="412"/>
      <c r="I25" s="187"/>
      <c r="J25" s="401"/>
      <c r="K25" s="211"/>
      <c r="L25" s="192"/>
      <c r="M25" s="192"/>
      <c r="N25" s="192"/>
      <c r="O25" s="192"/>
      <c r="P25" s="222"/>
      <c r="Q25" s="222"/>
      <c r="R25" s="192"/>
      <c r="S25" s="193"/>
      <c r="T25" s="193"/>
      <c r="U25" s="203"/>
      <c r="V25" s="212"/>
      <c r="W25" s="402"/>
      <c r="X25" s="212"/>
      <c r="Y25" s="406"/>
      <c r="Z25" s="192"/>
      <c r="AA25" s="406"/>
      <c r="AB25" s="224"/>
      <c r="AC25" s="201"/>
      <c r="AD25" s="395">
        <v>29</v>
      </c>
      <c r="AE25" s="400" t="s">
        <v>127</v>
      </c>
      <c r="AF25" s="389" t="s">
        <v>128</v>
      </c>
    </row>
    <row r="26" spans="1:32" ht="9" customHeight="1" thickBot="1" thickTop="1">
      <c r="A26" s="395"/>
      <c r="B26" s="396"/>
      <c r="C26" s="389"/>
      <c r="D26" s="37"/>
      <c r="E26" s="172"/>
      <c r="F26" s="192"/>
      <c r="G26" s="393"/>
      <c r="H26" s="197"/>
      <c r="I26" s="240"/>
      <c r="J26" s="401"/>
      <c r="K26" s="211"/>
      <c r="L26" s="192"/>
      <c r="M26" s="192"/>
      <c r="N26" s="192"/>
      <c r="O26" s="192"/>
      <c r="P26" s="222"/>
      <c r="Q26" s="222"/>
      <c r="R26" s="192"/>
      <c r="S26" s="193"/>
      <c r="T26" s="193"/>
      <c r="U26" s="203"/>
      <c r="V26" s="212"/>
      <c r="W26" s="402"/>
      <c r="X26" s="244"/>
      <c r="Y26" s="208"/>
      <c r="Z26" s="393"/>
      <c r="AA26" s="195"/>
      <c r="AB26" s="195"/>
      <c r="AC26" s="195"/>
      <c r="AD26" s="395"/>
      <c r="AE26" s="400"/>
      <c r="AF26" s="389"/>
    </row>
    <row r="27" spans="1:32" ht="9" customHeight="1" thickTop="1">
      <c r="A27" s="129"/>
      <c r="B27" s="45"/>
      <c r="C27" s="69"/>
      <c r="D27" s="45"/>
      <c r="E27" s="37"/>
      <c r="F27" s="193"/>
      <c r="G27" s="399"/>
      <c r="H27" s="192"/>
      <c r="I27" s="192"/>
      <c r="J27" s="192"/>
      <c r="K27" s="211"/>
      <c r="L27" s="192"/>
      <c r="M27" s="192"/>
      <c r="N27" s="192"/>
      <c r="O27" s="192"/>
      <c r="P27" s="222"/>
      <c r="Q27" s="222"/>
      <c r="R27" s="192"/>
      <c r="S27" s="193"/>
      <c r="T27" s="193"/>
      <c r="U27" s="203"/>
      <c r="V27" s="212"/>
      <c r="W27" s="195"/>
      <c r="X27" s="195"/>
      <c r="Y27" s="199"/>
      <c r="Z27" s="397"/>
      <c r="AA27" s="192"/>
      <c r="AB27" s="204"/>
      <c r="AC27" s="205"/>
      <c r="AD27" s="129"/>
      <c r="AE27" s="37"/>
      <c r="AF27" s="69"/>
    </row>
    <row r="28" spans="1:32" ht="9" customHeight="1">
      <c r="A28" s="129"/>
      <c r="B28" s="45"/>
      <c r="C28" s="69"/>
      <c r="D28" s="45"/>
      <c r="E28" s="37"/>
      <c r="F28" s="193"/>
      <c r="G28" s="211"/>
      <c r="H28" s="401">
        <v>3</v>
      </c>
      <c r="I28" s="192"/>
      <c r="J28" s="192"/>
      <c r="K28" s="211"/>
      <c r="L28" s="192"/>
      <c r="M28" s="192"/>
      <c r="N28" s="192"/>
      <c r="O28" s="192"/>
      <c r="P28" s="222"/>
      <c r="Q28" s="222"/>
      <c r="R28" s="192"/>
      <c r="S28" s="193"/>
      <c r="T28" s="193"/>
      <c r="U28" s="203"/>
      <c r="V28" s="212"/>
      <c r="W28" s="199"/>
      <c r="X28" s="199"/>
      <c r="Y28" s="402">
        <v>0</v>
      </c>
      <c r="Z28" s="212"/>
      <c r="AA28" s="192"/>
      <c r="AB28" s="204"/>
      <c r="AC28" s="205"/>
      <c r="AD28" s="129"/>
      <c r="AE28" s="37"/>
      <c r="AF28" s="69"/>
    </row>
    <row r="29" spans="1:32" ht="9" customHeight="1">
      <c r="A29" s="395">
        <v>6</v>
      </c>
      <c r="B29" s="396" t="s">
        <v>86</v>
      </c>
      <c r="C29" s="389" t="s">
        <v>87</v>
      </c>
      <c r="D29" s="37"/>
      <c r="E29" s="172"/>
      <c r="F29" s="192"/>
      <c r="G29" s="221"/>
      <c r="H29" s="401"/>
      <c r="I29" s="192"/>
      <c r="J29" s="192"/>
      <c r="K29" s="211"/>
      <c r="L29" s="192"/>
      <c r="M29" s="192"/>
      <c r="N29" s="192"/>
      <c r="O29" s="192"/>
      <c r="P29" s="222"/>
      <c r="Q29" s="222"/>
      <c r="R29" s="192"/>
      <c r="S29" s="225"/>
      <c r="T29" s="225"/>
      <c r="U29" s="203"/>
      <c r="V29" s="212"/>
      <c r="W29" s="199"/>
      <c r="X29" s="199"/>
      <c r="Y29" s="402"/>
      <c r="Z29" s="226"/>
      <c r="AA29" s="195"/>
      <c r="AB29" s="195"/>
      <c r="AC29" s="195"/>
      <c r="AD29" s="395">
        <v>30</v>
      </c>
      <c r="AE29" s="400" t="s">
        <v>129</v>
      </c>
      <c r="AF29" s="389" t="s">
        <v>78</v>
      </c>
    </row>
    <row r="30" spans="1:32" ht="9" customHeight="1">
      <c r="A30" s="395"/>
      <c r="B30" s="396"/>
      <c r="C30" s="389"/>
      <c r="D30" s="190"/>
      <c r="E30" s="191"/>
      <c r="F30" s="191"/>
      <c r="G30" s="191"/>
      <c r="H30" s="160"/>
      <c r="I30" s="160"/>
      <c r="J30" s="192"/>
      <c r="K30" s="211"/>
      <c r="L30" s="192"/>
      <c r="M30" s="192"/>
      <c r="N30" s="192"/>
      <c r="O30" s="192"/>
      <c r="P30" s="222"/>
      <c r="Q30" s="222"/>
      <c r="R30" s="192"/>
      <c r="S30" s="193"/>
      <c r="T30" s="193"/>
      <c r="U30" s="203"/>
      <c r="V30" s="212"/>
      <c r="W30" s="199"/>
      <c r="X30" s="199"/>
      <c r="Y30" s="199"/>
      <c r="Z30" s="227"/>
      <c r="AA30" s="227"/>
      <c r="AB30" s="196"/>
      <c r="AC30" s="196"/>
      <c r="AD30" s="395"/>
      <c r="AE30" s="400"/>
      <c r="AF30" s="389"/>
    </row>
    <row r="31" spans="1:32" ht="9" customHeight="1">
      <c r="A31" s="129"/>
      <c r="B31" s="45"/>
      <c r="C31" s="69"/>
      <c r="D31" s="45"/>
      <c r="E31" s="172"/>
      <c r="F31" s="192"/>
      <c r="G31" s="192"/>
      <c r="H31" s="160"/>
      <c r="I31" s="160"/>
      <c r="J31" s="193"/>
      <c r="K31" s="399"/>
      <c r="L31" s="192"/>
      <c r="M31" s="192"/>
      <c r="N31" s="192"/>
      <c r="O31" s="192"/>
      <c r="P31" s="222"/>
      <c r="Q31" s="222"/>
      <c r="R31" s="192"/>
      <c r="S31" s="193"/>
      <c r="T31" s="228"/>
      <c r="U31" s="203"/>
      <c r="V31" s="397"/>
      <c r="W31" s="204"/>
      <c r="X31" s="204"/>
      <c r="Y31" s="204"/>
      <c r="Z31" s="199"/>
      <c r="AA31" s="199"/>
      <c r="AB31" s="195"/>
      <c r="AC31" s="205"/>
      <c r="AD31" s="129"/>
      <c r="AE31" s="37"/>
      <c r="AF31" s="69"/>
    </row>
    <row r="32" spans="1:32" ht="9" customHeight="1">
      <c r="A32" s="129"/>
      <c r="B32" s="45"/>
      <c r="C32" s="69"/>
      <c r="D32" s="45"/>
      <c r="E32" s="172"/>
      <c r="F32" s="192"/>
      <c r="G32" s="192"/>
      <c r="H32" s="160"/>
      <c r="I32" s="160"/>
      <c r="J32" s="193"/>
      <c r="K32" s="399"/>
      <c r="L32" s="191"/>
      <c r="M32" s="202"/>
      <c r="N32" s="401"/>
      <c r="O32" s="192"/>
      <c r="P32" s="222"/>
      <c r="Q32" s="222"/>
      <c r="R32" s="192"/>
      <c r="S32" s="402"/>
      <c r="T32" s="229"/>
      <c r="U32" s="230"/>
      <c r="V32" s="397"/>
      <c r="W32" s="204"/>
      <c r="X32" s="204"/>
      <c r="Y32" s="204"/>
      <c r="Z32" s="199"/>
      <c r="AA32" s="199"/>
      <c r="AB32" s="195"/>
      <c r="AC32" s="205"/>
      <c r="AD32" s="129"/>
      <c r="AE32" s="37"/>
      <c r="AF32" s="69"/>
    </row>
    <row r="33" spans="1:32" ht="9" customHeight="1">
      <c r="A33" s="395">
        <v>7</v>
      </c>
      <c r="B33" s="400" t="s">
        <v>88</v>
      </c>
      <c r="C33" s="389" t="s">
        <v>89</v>
      </c>
      <c r="D33" s="231"/>
      <c r="E33" s="198"/>
      <c r="F33" s="198"/>
      <c r="G33" s="198"/>
      <c r="H33" s="192"/>
      <c r="I33" s="192"/>
      <c r="J33" s="192"/>
      <c r="K33" s="211"/>
      <c r="L33" s="192"/>
      <c r="M33" s="211"/>
      <c r="N33" s="401"/>
      <c r="O33" s="192"/>
      <c r="P33" s="222"/>
      <c r="Q33" s="222"/>
      <c r="R33" s="192"/>
      <c r="S33" s="402"/>
      <c r="T33" s="212"/>
      <c r="U33" s="199"/>
      <c r="V33" s="212"/>
      <c r="W33" s="199"/>
      <c r="X33" s="199"/>
      <c r="Y33" s="199"/>
      <c r="Z33" s="205"/>
      <c r="AA33" s="205"/>
      <c r="AB33" s="219"/>
      <c r="AC33" s="219"/>
      <c r="AD33" s="395">
        <v>31</v>
      </c>
      <c r="AE33" s="400" t="s">
        <v>130</v>
      </c>
      <c r="AF33" s="389" t="s">
        <v>119</v>
      </c>
    </row>
    <row r="34" spans="1:32" ht="9" customHeight="1">
      <c r="A34" s="395"/>
      <c r="B34" s="400"/>
      <c r="C34" s="389"/>
      <c r="D34" s="37"/>
      <c r="E34" s="192"/>
      <c r="F34" s="192"/>
      <c r="G34" s="202"/>
      <c r="H34" s="397">
        <v>1</v>
      </c>
      <c r="I34" s="192"/>
      <c r="J34" s="192"/>
      <c r="K34" s="211"/>
      <c r="L34" s="192"/>
      <c r="M34" s="211"/>
      <c r="N34" s="192"/>
      <c r="O34" s="192"/>
      <c r="P34" s="222"/>
      <c r="Q34" s="222"/>
      <c r="R34" s="192"/>
      <c r="S34" s="193"/>
      <c r="T34" s="212"/>
      <c r="U34" s="199"/>
      <c r="V34" s="214"/>
      <c r="W34" s="195"/>
      <c r="X34" s="195"/>
      <c r="Y34" s="399">
        <v>0</v>
      </c>
      <c r="Z34" s="223"/>
      <c r="AA34" s="196"/>
      <c r="AB34" s="195"/>
      <c r="AC34" s="195"/>
      <c r="AD34" s="395"/>
      <c r="AE34" s="400"/>
      <c r="AF34" s="389"/>
    </row>
    <row r="35" spans="1:32" ht="9" customHeight="1">
      <c r="A35" s="129"/>
      <c r="B35" s="45"/>
      <c r="C35" s="69"/>
      <c r="D35" s="45"/>
      <c r="E35" s="160"/>
      <c r="F35" s="193"/>
      <c r="G35" s="189"/>
      <c r="H35" s="397"/>
      <c r="I35" s="192"/>
      <c r="J35" s="192"/>
      <c r="K35" s="211"/>
      <c r="L35" s="192"/>
      <c r="M35" s="211"/>
      <c r="N35" s="192"/>
      <c r="O35" s="192"/>
      <c r="P35" s="222"/>
      <c r="Q35" s="222"/>
      <c r="R35" s="192"/>
      <c r="S35" s="193"/>
      <c r="T35" s="212"/>
      <c r="U35" s="199"/>
      <c r="V35" s="214"/>
      <c r="W35" s="195"/>
      <c r="X35" s="195"/>
      <c r="Y35" s="399"/>
      <c r="Z35" s="188"/>
      <c r="AA35" s="192"/>
      <c r="AB35" s="204"/>
      <c r="AC35" s="205"/>
      <c r="AD35" s="129"/>
      <c r="AE35" s="37"/>
      <c r="AF35" s="69"/>
    </row>
    <row r="36" spans="1:32" ht="9" customHeight="1" thickBot="1">
      <c r="A36" s="129"/>
      <c r="B36" s="45"/>
      <c r="C36" s="69"/>
      <c r="D36" s="45"/>
      <c r="E36" s="160"/>
      <c r="F36" s="193"/>
      <c r="G36" s="399"/>
      <c r="H36" s="206"/>
      <c r="I36" s="207"/>
      <c r="J36" s="192"/>
      <c r="K36" s="211"/>
      <c r="L36" s="192"/>
      <c r="M36" s="211"/>
      <c r="N36" s="192"/>
      <c r="O36" s="192"/>
      <c r="P36" s="222"/>
      <c r="Q36" s="222"/>
      <c r="R36" s="192"/>
      <c r="S36" s="193"/>
      <c r="T36" s="212"/>
      <c r="U36" s="199"/>
      <c r="V36" s="212"/>
      <c r="W36" s="199"/>
      <c r="X36" s="200"/>
      <c r="Y36" s="232"/>
      <c r="Z36" s="397"/>
      <c r="AA36" s="192"/>
      <c r="AB36" s="204"/>
      <c r="AC36" s="205"/>
      <c r="AD36" s="129"/>
      <c r="AE36" s="37"/>
      <c r="AF36" s="69"/>
    </row>
    <row r="37" spans="1:32" ht="9" customHeight="1" thickBot="1" thickTop="1">
      <c r="A37" s="395">
        <v>8</v>
      </c>
      <c r="B37" s="400" t="s">
        <v>90</v>
      </c>
      <c r="C37" s="389" t="s">
        <v>91</v>
      </c>
      <c r="D37" s="216"/>
      <c r="E37" s="207"/>
      <c r="F37" s="193"/>
      <c r="G37" s="393"/>
      <c r="H37" s="186"/>
      <c r="I37" s="211"/>
      <c r="J37" s="401"/>
      <c r="K37" s="211"/>
      <c r="L37" s="192"/>
      <c r="M37" s="211"/>
      <c r="N37" s="192"/>
      <c r="O37" s="192"/>
      <c r="P37" s="222"/>
      <c r="Q37" s="222"/>
      <c r="R37" s="192"/>
      <c r="S37" s="193"/>
      <c r="T37" s="212"/>
      <c r="U37" s="199"/>
      <c r="V37" s="212"/>
      <c r="W37" s="402"/>
      <c r="X37" s="212"/>
      <c r="Y37" s="233"/>
      <c r="Z37" s="393"/>
      <c r="AA37" s="195"/>
      <c r="AB37" s="201"/>
      <c r="AC37" s="201"/>
      <c r="AD37" s="395">
        <v>32</v>
      </c>
      <c r="AE37" s="400" t="s">
        <v>131</v>
      </c>
      <c r="AF37" s="389" t="s">
        <v>132</v>
      </c>
    </row>
    <row r="38" spans="1:32" ht="9" customHeight="1" thickTop="1">
      <c r="A38" s="395"/>
      <c r="B38" s="400"/>
      <c r="C38" s="389"/>
      <c r="D38" s="160"/>
      <c r="E38" s="192"/>
      <c r="F38" s="412">
        <v>3</v>
      </c>
      <c r="G38" s="234"/>
      <c r="H38" s="405">
        <v>3</v>
      </c>
      <c r="I38" s="211"/>
      <c r="J38" s="401"/>
      <c r="K38" s="211"/>
      <c r="L38" s="192"/>
      <c r="M38" s="211"/>
      <c r="N38" s="192"/>
      <c r="O38" s="192"/>
      <c r="P38" s="192"/>
      <c r="Q38" s="192"/>
      <c r="R38" s="192"/>
      <c r="S38" s="193"/>
      <c r="T38" s="212"/>
      <c r="U38" s="199"/>
      <c r="V38" s="212"/>
      <c r="W38" s="402"/>
      <c r="X38" s="212"/>
      <c r="Y38" s="398">
        <v>8</v>
      </c>
      <c r="Z38" s="199"/>
      <c r="AA38" s="406">
        <v>3</v>
      </c>
      <c r="AB38" s="195"/>
      <c r="AC38" s="195"/>
      <c r="AD38" s="395"/>
      <c r="AE38" s="400"/>
      <c r="AF38" s="389"/>
    </row>
    <row r="39" spans="1:32" ht="9" customHeight="1" thickBot="1">
      <c r="A39" s="129"/>
      <c r="B39" s="45"/>
      <c r="C39" s="69"/>
      <c r="D39" s="160"/>
      <c r="E39" s="393"/>
      <c r="F39" s="413"/>
      <c r="G39" s="217"/>
      <c r="H39" s="405"/>
      <c r="I39" s="211"/>
      <c r="J39" s="192"/>
      <c r="K39" s="211"/>
      <c r="L39" s="192"/>
      <c r="M39" s="211"/>
      <c r="N39" s="192"/>
      <c r="O39" s="204"/>
      <c r="P39" s="204"/>
      <c r="Q39" s="204"/>
      <c r="R39" s="204"/>
      <c r="S39" s="193"/>
      <c r="T39" s="212"/>
      <c r="U39" s="199"/>
      <c r="V39" s="212"/>
      <c r="W39" s="195"/>
      <c r="X39" s="214"/>
      <c r="Y39" s="398"/>
      <c r="Z39" s="200"/>
      <c r="AA39" s="407"/>
      <c r="AB39" s="393"/>
      <c r="AC39" s="204"/>
      <c r="AD39" s="129"/>
      <c r="AE39" s="37"/>
      <c r="AF39" s="69"/>
    </row>
    <row r="40" spans="1:32" ht="9" customHeight="1" thickTop="1">
      <c r="A40" s="129"/>
      <c r="B40" s="45"/>
      <c r="C40" s="69"/>
      <c r="D40" s="160"/>
      <c r="E40" s="399"/>
      <c r="F40" s="401">
        <v>2</v>
      </c>
      <c r="G40" s="192"/>
      <c r="H40" s="192"/>
      <c r="I40" s="211"/>
      <c r="J40" s="192"/>
      <c r="K40" s="211"/>
      <c r="L40" s="192"/>
      <c r="M40" s="211"/>
      <c r="N40" s="192"/>
      <c r="O40" s="204"/>
      <c r="P40" s="204"/>
      <c r="Q40" s="235"/>
      <c r="R40" s="204"/>
      <c r="S40" s="193"/>
      <c r="T40" s="212"/>
      <c r="U40" s="199"/>
      <c r="V40" s="212"/>
      <c r="W40" s="195"/>
      <c r="X40" s="214"/>
      <c r="Y40" s="195"/>
      <c r="Z40" s="199"/>
      <c r="AA40" s="402">
        <v>2</v>
      </c>
      <c r="AB40" s="397"/>
      <c r="AC40" s="204"/>
      <c r="AD40" s="129"/>
      <c r="AE40" s="41"/>
      <c r="AF40" s="69"/>
    </row>
    <row r="41" spans="1:32" ht="9" customHeight="1">
      <c r="A41" s="395">
        <v>9</v>
      </c>
      <c r="B41" s="400" t="s">
        <v>92</v>
      </c>
      <c r="C41" s="389" t="s">
        <v>93</v>
      </c>
      <c r="D41" s="231"/>
      <c r="E41" s="221"/>
      <c r="F41" s="414"/>
      <c r="G41" s="192"/>
      <c r="H41" s="192"/>
      <c r="I41" s="211"/>
      <c r="J41" s="192"/>
      <c r="K41" s="211"/>
      <c r="L41" s="192"/>
      <c r="M41" s="211"/>
      <c r="N41" s="192"/>
      <c r="O41" s="204"/>
      <c r="P41" s="235"/>
      <c r="Q41" s="235"/>
      <c r="R41" s="204"/>
      <c r="S41" s="193"/>
      <c r="T41" s="212"/>
      <c r="U41" s="199"/>
      <c r="V41" s="212"/>
      <c r="W41" s="199"/>
      <c r="X41" s="212"/>
      <c r="Y41" s="199"/>
      <c r="Z41" s="199"/>
      <c r="AA41" s="402"/>
      <c r="AB41" s="218"/>
      <c r="AC41" s="219"/>
      <c r="AD41" s="395">
        <v>33</v>
      </c>
      <c r="AE41" s="396" t="s">
        <v>133</v>
      </c>
      <c r="AF41" s="389" t="s">
        <v>134</v>
      </c>
    </row>
    <row r="42" spans="1:32" ht="9" customHeight="1">
      <c r="A42" s="395"/>
      <c r="B42" s="400"/>
      <c r="C42" s="389"/>
      <c r="D42" s="37"/>
      <c r="E42" s="192"/>
      <c r="F42" s="192"/>
      <c r="G42" s="192"/>
      <c r="H42" s="192"/>
      <c r="I42" s="211"/>
      <c r="J42" s="192"/>
      <c r="K42" s="211"/>
      <c r="L42" s="401"/>
      <c r="M42" s="211"/>
      <c r="N42" s="192"/>
      <c r="O42" s="204"/>
      <c r="P42" s="235"/>
      <c r="Q42" s="235"/>
      <c r="R42" s="204"/>
      <c r="S42" s="193"/>
      <c r="T42" s="212"/>
      <c r="U42" s="402"/>
      <c r="V42" s="212"/>
      <c r="W42" s="199"/>
      <c r="X42" s="212"/>
      <c r="Y42" s="199"/>
      <c r="Z42" s="195"/>
      <c r="AA42" s="195"/>
      <c r="AB42" s="195"/>
      <c r="AC42" s="195"/>
      <c r="AD42" s="395"/>
      <c r="AE42" s="396"/>
      <c r="AF42" s="389"/>
    </row>
    <row r="43" spans="1:32" ht="9" customHeight="1">
      <c r="A43" s="129"/>
      <c r="B43" s="45"/>
      <c r="C43" s="69"/>
      <c r="D43" s="45"/>
      <c r="E43" s="192"/>
      <c r="F43" s="160"/>
      <c r="G43" s="160"/>
      <c r="H43" s="193"/>
      <c r="I43" s="399"/>
      <c r="J43" s="198"/>
      <c r="K43" s="221"/>
      <c r="L43" s="401"/>
      <c r="M43" s="211"/>
      <c r="N43" s="192"/>
      <c r="O43" s="195"/>
      <c r="P43" s="235"/>
      <c r="Q43" s="235"/>
      <c r="R43" s="192"/>
      <c r="S43" s="193"/>
      <c r="T43" s="212"/>
      <c r="U43" s="402"/>
      <c r="V43" s="226"/>
      <c r="W43" s="221"/>
      <c r="X43" s="397"/>
      <c r="Y43" s="192"/>
      <c r="Z43" s="204"/>
      <c r="AA43" s="204"/>
      <c r="AB43" s="195"/>
      <c r="AC43" s="205"/>
      <c r="AD43" s="129"/>
      <c r="AE43" s="41"/>
      <c r="AF43" s="69"/>
    </row>
    <row r="44" spans="1:32" ht="9" customHeight="1">
      <c r="A44" s="129"/>
      <c r="B44" s="45"/>
      <c r="C44" s="69"/>
      <c r="D44" s="45"/>
      <c r="E44" s="192"/>
      <c r="F44" s="160"/>
      <c r="G44" s="160"/>
      <c r="H44" s="193"/>
      <c r="I44" s="399"/>
      <c r="J44" s="192"/>
      <c r="K44" s="192"/>
      <c r="L44" s="192"/>
      <c r="M44" s="211"/>
      <c r="N44" s="192"/>
      <c r="O44" s="236"/>
      <c r="P44" s="235"/>
      <c r="Q44" s="235"/>
      <c r="R44" s="236"/>
      <c r="S44" s="193"/>
      <c r="T44" s="212"/>
      <c r="U44" s="199"/>
      <c r="V44" s="203"/>
      <c r="W44" s="202"/>
      <c r="X44" s="397"/>
      <c r="Y44" s="192"/>
      <c r="Z44" s="204"/>
      <c r="AA44" s="204"/>
      <c r="AB44" s="195"/>
      <c r="AC44" s="205"/>
      <c r="AD44" s="129"/>
      <c r="AE44" s="114"/>
      <c r="AF44" s="69"/>
    </row>
    <row r="45" spans="1:32" ht="9" customHeight="1">
      <c r="A45" s="395">
        <v>10</v>
      </c>
      <c r="B45" s="400" t="s">
        <v>94</v>
      </c>
      <c r="C45" s="389" t="s">
        <v>95</v>
      </c>
      <c r="D45" s="37"/>
      <c r="E45" s="192"/>
      <c r="F45" s="192"/>
      <c r="G45" s="192"/>
      <c r="H45" s="192"/>
      <c r="I45" s="211"/>
      <c r="J45" s="192"/>
      <c r="K45" s="192"/>
      <c r="L45" s="192"/>
      <c r="M45" s="211"/>
      <c r="N45" s="192"/>
      <c r="O45" s="236"/>
      <c r="P45" s="235"/>
      <c r="Q45" s="235"/>
      <c r="R45" s="236"/>
      <c r="S45" s="193"/>
      <c r="T45" s="212"/>
      <c r="U45" s="199"/>
      <c r="V45" s="203"/>
      <c r="W45" s="195"/>
      <c r="X45" s="214"/>
      <c r="Y45" s="195"/>
      <c r="Z45" s="195"/>
      <c r="AA45" s="195"/>
      <c r="AB45" s="195"/>
      <c r="AC45" s="195"/>
      <c r="AD45" s="395">
        <v>34</v>
      </c>
      <c r="AE45" s="400" t="s">
        <v>135</v>
      </c>
      <c r="AF45" s="389" t="s">
        <v>136</v>
      </c>
    </row>
    <row r="46" spans="1:32" ht="9" customHeight="1">
      <c r="A46" s="395"/>
      <c r="B46" s="400"/>
      <c r="C46" s="389"/>
      <c r="D46" s="190"/>
      <c r="E46" s="202"/>
      <c r="F46" s="401">
        <v>2</v>
      </c>
      <c r="G46" s="192"/>
      <c r="H46" s="192"/>
      <c r="I46" s="211"/>
      <c r="J46" s="192"/>
      <c r="K46" s="192"/>
      <c r="L46" s="192"/>
      <c r="M46" s="211"/>
      <c r="N46" s="192"/>
      <c r="O46" s="236"/>
      <c r="P46" s="235"/>
      <c r="Q46" s="235"/>
      <c r="R46" s="236"/>
      <c r="S46" s="193"/>
      <c r="T46" s="212"/>
      <c r="U46" s="199"/>
      <c r="V46" s="195"/>
      <c r="W46" s="199"/>
      <c r="X46" s="212"/>
      <c r="Y46" s="199"/>
      <c r="Z46" s="199"/>
      <c r="AA46" s="399">
        <v>5</v>
      </c>
      <c r="AB46" s="223"/>
      <c r="AC46" s="196"/>
      <c r="AD46" s="395"/>
      <c r="AE46" s="400"/>
      <c r="AF46" s="389"/>
    </row>
    <row r="47" spans="1:32" ht="9" customHeight="1" thickBot="1">
      <c r="A47" s="44"/>
      <c r="B47" s="45"/>
      <c r="C47" s="69"/>
      <c r="D47" s="160"/>
      <c r="E47" s="399"/>
      <c r="F47" s="410"/>
      <c r="G47" s="207"/>
      <c r="H47" s="192"/>
      <c r="I47" s="211"/>
      <c r="J47" s="192"/>
      <c r="K47" s="192"/>
      <c r="L47" s="192"/>
      <c r="M47" s="211"/>
      <c r="N47" s="192"/>
      <c r="O47" s="236"/>
      <c r="P47" s="235"/>
      <c r="Q47" s="235"/>
      <c r="R47" s="236"/>
      <c r="S47" s="193"/>
      <c r="T47" s="212"/>
      <c r="U47" s="199"/>
      <c r="V47" s="195"/>
      <c r="W47" s="199"/>
      <c r="X47" s="212"/>
      <c r="Y47" s="199"/>
      <c r="Z47" s="201"/>
      <c r="AA47" s="411"/>
      <c r="AB47" s="397"/>
      <c r="AC47" s="204"/>
      <c r="AD47" s="129"/>
      <c r="AE47" s="93"/>
      <c r="AF47" s="69"/>
    </row>
    <row r="48" spans="1:32" ht="9" customHeight="1" thickTop="1">
      <c r="A48" s="44"/>
      <c r="B48" s="45"/>
      <c r="C48" s="69"/>
      <c r="D48" s="160"/>
      <c r="E48" s="393"/>
      <c r="F48" s="408">
        <v>3</v>
      </c>
      <c r="G48" s="211"/>
      <c r="H48" s="401">
        <v>1</v>
      </c>
      <c r="I48" s="237"/>
      <c r="J48" s="192"/>
      <c r="K48" s="192"/>
      <c r="L48" s="192"/>
      <c r="M48" s="211"/>
      <c r="N48" s="192"/>
      <c r="O48" s="236"/>
      <c r="P48" s="235"/>
      <c r="Q48" s="235"/>
      <c r="R48" s="236"/>
      <c r="S48" s="193"/>
      <c r="T48" s="212"/>
      <c r="U48" s="199"/>
      <c r="V48" s="203"/>
      <c r="W48" s="199"/>
      <c r="X48" s="212"/>
      <c r="Y48" s="406">
        <v>10</v>
      </c>
      <c r="Z48" s="195"/>
      <c r="AA48" s="415">
        <v>6</v>
      </c>
      <c r="AB48" s="393"/>
      <c r="AC48" s="204"/>
      <c r="AD48" s="129"/>
      <c r="AE48" s="37"/>
      <c r="AF48" s="69"/>
    </row>
    <row r="49" spans="1:32" ht="9" customHeight="1" thickBot="1">
      <c r="A49" s="395">
        <v>11</v>
      </c>
      <c r="B49" s="400" t="s">
        <v>96</v>
      </c>
      <c r="C49" s="389" t="s">
        <v>97</v>
      </c>
      <c r="D49" s="216"/>
      <c r="E49" s="217"/>
      <c r="F49" s="409"/>
      <c r="G49" s="189"/>
      <c r="H49" s="401"/>
      <c r="I49" s="237"/>
      <c r="J49" s="401"/>
      <c r="K49" s="192"/>
      <c r="L49" s="192"/>
      <c r="M49" s="211"/>
      <c r="N49" s="188"/>
      <c r="O49" s="236"/>
      <c r="P49" s="235"/>
      <c r="Q49" s="235"/>
      <c r="R49" s="236"/>
      <c r="S49" s="193"/>
      <c r="T49" s="212"/>
      <c r="U49" s="199"/>
      <c r="V49" s="203"/>
      <c r="W49" s="402"/>
      <c r="X49" s="212"/>
      <c r="Y49" s="406"/>
      <c r="Z49" s="192"/>
      <c r="AA49" s="398"/>
      <c r="AB49" s="224"/>
      <c r="AC49" s="201"/>
      <c r="AD49" s="395">
        <v>35</v>
      </c>
      <c r="AE49" s="400" t="s">
        <v>137</v>
      </c>
      <c r="AF49" s="389" t="s">
        <v>138</v>
      </c>
    </row>
    <row r="50" spans="1:32" ht="9" customHeight="1" thickBot="1" thickTop="1">
      <c r="A50" s="395"/>
      <c r="B50" s="400"/>
      <c r="C50" s="389"/>
      <c r="D50" s="37"/>
      <c r="E50" s="192"/>
      <c r="F50" s="192"/>
      <c r="G50" s="399"/>
      <c r="H50" s="206"/>
      <c r="I50" s="240"/>
      <c r="J50" s="401"/>
      <c r="K50" s="161"/>
      <c r="L50" s="192"/>
      <c r="M50" s="211"/>
      <c r="N50" s="192"/>
      <c r="O50" s="236"/>
      <c r="P50" s="235"/>
      <c r="Q50" s="235"/>
      <c r="R50" s="236"/>
      <c r="S50" s="193"/>
      <c r="T50" s="212"/>
      <c r="U50" s="199"/>
      <c r="V50" s="203"/>
      <c r="W50" s="402"/>
      <c r="X50" s="244"/>
      <c r="Y50" s="208"/>
      <c r="Z50" s="393"/>
      <c r="AA50" s="195"/>
      <c r="AB50" s="195"/>
      <c r="AC50" s="195"/>
      <c r="AD50" s="395"/>
      <c r="AE50" s="400"/>
      <c r="AF50" s="389"/>
    </row>
    <row r="51" spans="1:32" ht="9" customHeight="1" thickTop="1">
      <c r="A51" s="129"/>
      <c r="B51" s="45"/>
      <c r="C51" s="69"/>
      <c r="D51" s="45"/>
      <c r="E51" s="160"/>
      <c r="F51" s="193"/>
      <c r="G51" s="393"/>
      <c r="H51" s="186"/>
      <c r="I51" s="192"/>
      <c r="J51" s="161"/>
      <c r="K51" s="161"/>
      <c r="L51" s="192"/>
      <c r="M51" s="211"/>
      <c r="N51" s="192"/>
      <c r="O51" s="236"/>
      <c r="P51" s="235"/>
      <c r="Q51" s="235"/>
      <c r="R51" s="236"/>
      <c r="S51" s="193"/>
      <c r="T51" s="212"/>
      <c r="U51" s="199"/>
      <c r="V51" s="203"/>
      <c r="W51" s="195"/>
      <c r="X51" s="195"/>
      <c r="Y51" s="199"/>
      <c r="Z51" s="397"/>
      <c r="AA51" s="192"/>
      <c r="AB51" s="204"/>
      <c r="AC51" s="205"/>
      <c r="AD51" s="129"/>
      <c r="AE51" s="37"/>
      <c r="AF51" s="69"/>
    </row>
    <row r="52" spans="1:36" ht="9" customHeight="1">
      <c r="A52" s="129"/>
      <c r="B52" s="45"/>
      <c r="C52" s="69"/>
      <c r="D52" s="45"/>
      <c r="E52" s="160"/>
      <c r="F52" s="193"/>
      <c r="G52" s="192"/>
      <c r="H52" s="412">
        <v>6</v>
      </c>
      <c r="I52" s="192"/>
      <c r="J52" s="192"/>
      <c r="K52" s="192"/>
      <c r="L52" s="192"/>
      <c r="M52" s="211"/>
      <c r="N52" s="192"/>
      <c r="O52" s="236"/>
      <c r="P52" s="235"/>
      <c r="Q52" s="235"/>
      <c r="R52" s="236"/>
      <c r="S52" s="193"/>
      <c r="T52" s="212"/>
      <c r="U52" s="199"/>
      <c r="V52" s="203"/>
      <c r="W52" s="199"/>
      <c r="X52" s="199"/>
      <c r="Y52" s="402">
        <v>0</v>
      </c>
      <c r="Z52" s="212"/>
      <c r="AA52" s="192"/>
      <c r="AB52" s="204"/>
      <c r="AC52" s="205"/>
      <c r="AD52" s="129"/>
      <c r="AE52" s="37"/>
      <c r="AF52" s="69"/>
      <c r="AJ52" s="40"/>
    </row>
    <row r="53" spans="1:32" ht="9" customHeight="1" thickBot="1">
      <c r="A53" s="395">
        <v>12</v>
      </c>
      <c r="B53" s="400" t="s">
        <v>98</v>
      </c>
      <c r="C53" s="389" t="s">
        <v>99</v>
      </c>
      <c r="D53" s="216"/>
      <c r="E53" s="207"/>
      <c r="F53" s="207"/>
      <c r="G53" s="207"/>
      <c r="H53" s="412"/>
      <c r="I53" s="192"/>
      <c r="J53" s="192"/>
      <c r="K53" s="192"/>
      <c r="L53" s="192"/>
      <c r="M53" s="211"/>
      <c r="N53" s="192"/>
      <c r="O53" s="236"/>
      <c r="P53" s="235"/>
      <c r="Q53" s="235"/>
      <c r="R53" s="236"/>
      <c r="S53" s="193"/>
      <c r="T53" s="212"/>
      <c r="U53" s="199"/>
      <c r="V53" s="203"/>
      <c r="W53" s="199"/>
      <c r="X53" s="199"/>
      <c r="Y53" s="402"/>
      <c r="Z53" s="226"/>
      <c r="AA53" s="195"/>
      <c r="AB53" s="195"/>
      <c r="AC53" s="195"/>
      <c r="AD53" s="395">
        <v>36</v>
      </c>
      <c r="AE53" s="396" t="s">
        <v>139</v>
      </c>
      <c r="AF53" s="389" t="s">
        <v>140</v>
      </c>
    </row>
    <row r="54" spans="1:32" ht="9" customHeight="1" thickTop="1">
      <c r="A54" s="395"/>
      <c r="B54" s="400"/>
      <c r="C54" s="389"/>
      <c r="D54" s="160"/>
      <c r="E54" s="192"/>
      <c r="F54" s="192"/>
      <c r="G54" s="192"/>
      <c r="H54" s="161"/>
      <c r="I54" s="161"/>
      <c r="J54" s="192"/>
      <c r="K54" s="192"/>
      <c r="L54" s="192"/>
      <c r="M54" s="211"/>
      <c r="N54" s="192"/>
      <c r="O54" s="416"/>
      <c r="P54" s="417"/>
      <c r="Q54" s="420"/>
      <c r="R54" s="421"/>
      <c r="S54" s="193"/>
      <c r="T54" s="212"/>
      <c r="U54" s="199"/>
      <c r="V54" s="203"/>
      <c r="W54" s="199"/>
      <c r="X54" s="199"/>
      <c r="Y54" s="199"/>
      <c r="Z54" s="227"/>
      <c r="AA54" s="227"/>
      <c r="AB54" s="196"/>
      <c r="AC54" s="196"/>
      <c r="AD54" s="395"/>
      <c r="AE54" s="396"/>
      <c r="AF54" s="389"/>
    </row>
    <row r="55" spans="1:32" ht="9" customHeight="1">
      <c r="A55" s="129"/>
      <c r="B55" s="45"/>
      <c r="C55" s="69"/>
      <c r="D55" s="45"/>
      <c r="E55" s="192"/>
      <c r="F55" s="192"/>
      <c r="G55" s="192"/>
      <c r="H55" s="192"/>
      <c r="I55" s="192"/>
      <c r="J55" s="160"/>
      <c r="K55" s="160"/>
      <c r="L55" s="193"/>
      <c r="M55" s="399"/>
      <c r="N55" s="198"/>
      <c r="O55" s="418"/>
      <c r="P55" s="419"/>
      <c r="Q55" s="422"/>
      <c r="R55" s="422"/>
      <c r="S55" s="238"/>
      <c r="T55" s="188"/>
      <c r="U55" s="192"/>
      <c r="V55" s="239"/>
      <c r="W55" s="199"/>
      <c r="X55" s="199"/>
      <c r="Y55" s="199"/>
      <c r="Z55" s="195"/>
      <c r="AA55" s="195"/>
      <c r="AB55" s="195"/>
      <c r="AC55" s="205"/>
      <c r="AD55" s="129"/>
      <c r="AE55" s="37"/>
      <c r="AF55" s="69"/>
    </row>
    <row r="56" spans="1:32" ht="9" customHeight="1">
      <c r="A56" s="129"/>
      <c r="B56" s="45"/>
      <c r="C56" s="69"/>
      <c r="D56" s="45"/>
      <c r="E56" s="192"/>
      <c r="F56" s="192"/>
      <c r="G56" s="192"/>
      <c r="H56" s="192"/>
      <c r="I56" s="192"/>
      <c r="J56" s="160"/>
      <c r="K56" s="160"/>
      <c r="L56" s="193"/>
      <c r="M56" s="399"/>
      <c r="N56" s="192"/>
      <c r="O56" s="190"/>
      <c r="P56" s="423"/>
      <c r="Q56" s="424"/>
      <c r="R56" s="190"/>
      <c r="S56" s="193"/>
      <c r="T56" s="188"/>
      <c r="U56" s="192"/>
      <c r="V56" s="239"/>
      <c r="W56" s="195"/>
      <c r="X56" s="195"/>
      <c r="Y56" s="195"/>
      <c r="Z56" s="195"/>
      <c r="AA56" s="195"/>
      <c r="AB56" s="195"/>
      <c r="AC56" s="205"/>
      <c r="AD56" s="129"/>
      <c r="AE56" s="37"/>
      <c r="AF56" s="69"/>
    </row>
    <row r="57" spans="1:32" ht="9" customHeight="1" thickBot="1">
      <c r="A57" s="395">
        <v>13</v>
      </c>
      <c r="B57" s="400" t="s">
        <v>100</v>
      </c>
      <c r="C57" s="389" t="s">
        <v>101</v>
      </c>
      <c r="D57" s="216"/>
      <c r="E57" s="207"/>
      <c r="F57" s="207"/>
      <c r="G57" s="207"/>
      <c r="H57" s="192"/>
      <c r="I57" s="192"/>
      <c r="J57" s="172"/>
      <c r="K57" s="192"/>
      <c r="L57" s="192"/>
      <c r="M57" s="211"/>
      <c r="N57" s="192"/>
      <c r="O57" s="192"/>
      <c r="P57" s="421"/>
      <c r="Q57" s="421"/>
      <c r="R57" s="192"/>
      <c r="S57" s="193"/>
      <c r="T57" s="212"/>
      <c r="U57" s="199"/>
      <c r="V57" s="195"/>
      <c r="W57" s="199"/>
      <c r="X57" s="199"/>
      <c r="Y57" s="199"/>
      <c r="Z57" s="200"/>
      <c r="AA57" s="200"/>
      <c r="AB57" s="201"/>
      <c r="AC57" s="201"/>
      <c r="AD57" s="395">
        <v>37</v>
      </c>
      <c r="AE57" s="73" t="s">
        <v>270</v>
      </c>
      <c r="AF57" s="389" t="s">
        <v>141</v>
      </c>
    </row>
    <row r="58" spans="1:32" ht="9" customHeight="1" thickTop="1">
      <c r="A58" s="395"/>
      <c r="B58" s="400"/>
      <c r="C58" s="389"/>
      <c r="D58" s="37"/>
      <c r="E58" s="172"/>
      <c r="F58" s="192"/>
      <c r="G58" s="192"/>
      <c r="H58" s="412">
        <v>12</v>
      </c>
      <c r="I58" s="192"/>
      <c r="J58" s="172"/>
      <c r="K58" s="192"/>
      <c r="L58" s="192"/>
      <c r="M58" s="211"/>
      <c r="N58" s="192"/>
      <c r="O58" s="192"/>
      <c r="P58" s="192"/>
      <c r="Q58" s="192"/>
      <c r="R58" s="192"/>
      <c r="S58" s="193"/>
      <c r="T58" s="212"/>
      <c r="U58" s="199"/>
      <c r="V58" s="203"/>
      <c r="W58" s="195"/>
      <c r="X58" s="195"/>
      <c r="Y58" s="406">
        <v>11</v>
      </c>
      <c r="Z58" s="195"/>
      <c r="AA58" s="195"/>
      <c r="AB58" s="195"/>
      <c r="AC58" s="195"/>
      <c r="AD58" s="395"/>
      <c r="AE58" s="73" t="s">
        <v>271</v>
      </c>
      <c r="AF58" s="389"/>
    </row>
    <row r="59" spans="1:32" ht="9" customHeight="1">
      <c r="A59" s="129"/>
      <c r="B59" s="45"/>
      <c r="C59" s="69"/>
      <c r="D59" s="45"/>
      <c r="E59" s="37"/>
      <c r="F59" s="193"/>
      <c r="G59" s="193"/>
      <c r="H59" s="412"/>
      <c r="I59" s="192"/>
      <c r="J59" s="172"/>
      <c r="K59" s="192"/>
      <c r="L59" s="192"/>
      <c r="M59" s="211"/>
      <c r="N59" s="192"/>
      <c r="O59" s="192"/>
      <c r="P59" s="192"/>
      <c r="Q59" s="192"/>
      <c r="R59" s="192"/>
      <c r="S59" s="193"/>
      <c r="T59" s="212"/>
      <c r="U59" s="199"/>
      <c r="V59" s="203"/>
      <c r="W59" s="195"/>
      <c r="X59" s="195"/>
      <c r="Y59" s="406"/>
      <c r="Z59" s="192"/>
      <c r="AA59" s="192"/>
      <c r="AB59" s="204"/>
      <c r="AC59" s="205"/>
      <c r="AD59" s="129"/>
      <c r="AE59" s="37"/>
      <c r="AF59" s="69"/>
    </row>
    <row r="60" spans="1:32" ht="9" customHeight="1" thickBot="1">
      <c r="A60" s="129"/>
      <c r="B60" s="45"/>
      <c r="C60" s="69"/>
      <c r="D60" s="45"/>
      <c r="E60" s="37"/>
      <c r="F60" s="193"/>
      <c r="G60" s="393"/>
      <c r="H60" s="197"/>
      <c r="I60" s="207"/>
      <c r="J60" s="192"/>
      <c r="K60" s="192"/>
      <c r="L60" s="192"/>
      <c r="M60" s="211"/>
      <c r="N60" s="192"/>
      <c r="O60" s="192"/>
      <c r="P60" s="192"/>
      <c r="Q60" s="192"/>
      <c r="R60" s="192"/>
      <c r="S60" s="193"/>
      <c r="T60" s="212"/>
      <c r="U60" s="199"/>
      <c r="V60" s="203"/>
      <c r="W60" s="199"/>
      <c r="X60" s="200"/>
      <c r="Y60" s="208"/>
      <c r="Z60" s="393"/>
      <c r="AA60" s="192"/>
      <c r="AB60" s="204"/>
      <c r="AC60" s="205"/>
      <c r="AD60" s="129"/>
      <c r="AE60" s="37"/>
      <c r="AF60" s="69"/>
    </row>
    <row r="61" spans="1:32" ht="9" customHeight="1" thickBot="1" thickTop="1">
      <c r="A61" s="395">
        <v>14</v>
      </c>
      <c r="B61" s="396" t="s">
        <v>102</v>
      </c>
      <c r="C61" s="389" t="s">
        <v>78</v>
      </c>
      <c r="D61" s="37"/>
      <c r="E61" s="172"/>
      <c r="F61" s="192"/>
      <c r="G61" s="399"/>
      <c r="H61" s="192"/>
      <c r="I61" s="211"/>
      <c r="J61" s="401"/>
      <c r="K61" s="192"/>
      <c r="L61" s="192"/>
      <c r="M61" s="211"/>
      <c r="N61" s="192"/>
      <c r="O61" s="192"/>
      <c r="P61" s="192"/>
      <c r="Q61" s="192"/>
      <c r="R61" s="192"/>
      <c r="S61" s="193"/>
      <c r="T61" s="212"/>
      <c r="U61" s="199"/>
      <c r="V61" s="203"/>
      <c r="W61" s="402"/>
      <c r="X61" s="212"/>
      <c r="Y61" s="199"/>
      <c r="Z61" s="397"/>
      <c r="AA61" s="195"/>
      <c r="AB61" s="201"/>
      <c r="AC61" s="201"/>
      <c r="AD61" s="395">
        <v>38</v>
      </c>
      <c r="AE61" s="400" t="s">
        <v>142</v>
      </c>
      <c r="AF61" s="389" t="s">
        <v>143</v>
      </c>
    </row>
    <row r="62" spans="1:32" ht="9" customHeight="1" thickTop="1">
      <c r="A62" s="395"/>
      <c r="B62" s="396"/>
      <c r="C62" s="389"/>
      <c r="D62" s="190"/>
      <c r="E62" s="202"/>
      <c r="F62" s="401">
        <v>0</v>
      </c>
      <c r="G62" s="211"/>
      <c r="H62" s="401">
        <v>10</v>
      </c>
      <c r="I62" s="237"/>
      <c r="J62" s="401"/>
      <c r="K62" s="192"/>
      <c r="L62" s="192"/>
      <c r="M62" s="211"/>
      <c r="N62" s="192"/>
      <c r="O62" s="192"/>
      <c r="P62" s="192"/>
      <c r="Q62" s="192"/>
      <c r="R62" s="192"/>
      <c r="S62" s="193"/>
      <c r="T62" s="212"/>
      <c r="U62" s="199"/>
      <c r="V62" s="203"/>
      <c r="W62" s="402"/>
      <c r="X62" s="212"/>
      <c r="Y62" s="402">
        <v>1</v>
      </c>
      <c r="Z62" s="212"/>
      <c r="AA62" s="406">
        <v>6</v>
      </c>
      <c r="AB62" s="195"/>
      <c r="AC62" s="195"/>
      <c r="AD62" s="395"/>
      <c r="AE62" s="400"/>
      <c r="AF62" s="389"/>
    </row>
    <row r="63" spans="1:32" ht="9" customHeight="1" thickBot="1">
      <c r="A63" s="129"/>
      <c r="B63" s="45"/>
      <c r="C63" s="69"/>
      <c r="D63" s="160"/>
      <c r="E63" s="399"/>
      <c r="F63" s="410"/>
      <c r="G63" s="240"/>
      <c r="H63" s="401"/>
      <c r="I63" s="237"/>
      <c r="J63" s="172"/>
      <c r="K63" s="192"/>
      <c r="L63" s="192"/>
      <c r="M63" s="211"/>
      <c r="N63" s="192"/>
      <c r="O63" s="192"/>
      <c r="P63" s="192"/>
      <c r="Q63" s="192"/>
      <c r="R63" s="192"/>
      <c r="S63" s="193"/>
      <c r="T63" s="212"/>
      <c r="U63" s="199"/>
      <c r="V63" s="203"/>
      <c r="W63" s="195"/>
      <c r="X63" s="214"/>
      <c r="Y63" s="402"/>
      <c r="Z63" s="215"/>
      <c r="AA63" s="407"/>
      <c r="AB63" s="393"/>
      <c r="AC63" s="204"/>
      <c r="AD63" s="129"/>
      <c r="AE63" s="37"/>
      <c r="AF63" s="69"/>
    </row>
    <row r="64" spans="1:32" ht="9" customHeight="1" thickTop="1">
      <c r="A64" s="129"/>
      <c r="B64" s="45"/>
      <c r="C64" s="69"/>
      <c r="D64" s="160"/>
      <c r="E64" s="393"/>
      <c r="F64" s="412">
        <v>6</v>
      </c>
      <c r="G64" s="192"/>
      <c r="H64" s="192"/>
      <c r="I64" s="211"/>
      <c r="J64" s="172"/>
      <c r="K64" s="192"/>
      <c r="L64" s="192"/>
      <c r="M64" s="211"/>
      <c r="N64" s="192"/>
      <c r="O64" s="192"/>
      <c r="P64" s="192"/>
      <c r="Q64" s="192"/>
      <c r="R64" s="192"/>
      <c r="S64" s="193"/>
      <c r="T64" s="212"/>
      <c r="U64" s="199"/>
      <c r="V64" s="199"/>
      <c r="W64" s="195"/>
      <c r="X64" s="214"/>
      <c r="Y64" s="195"/>
      <c r="Z64" s="199"/>
      <c r="AA64" s="402">
        <v>4</v>
      </c>
      <c r="AB64" s="397"/>
      <c r="AC64" s="204"/>
      <c r="AD64" s="129"/>
      <c r="AE64" s="37"/>
      <c r="AF64" s="69"/>
    </row>
    <row r="65" spans="1:32" ht="9" customHeight="1" thickBot="1">
      <c r="A65" s="395">
        <v>15</v>
      </c>
      <c r="B65" s="396" t="s">
        <v>103</v>
      </c>
      <c r="C65" s="389" t="s">
        <v>104</v>
      </c>
      <c r="D65" s="216"/>
      <c r="E65" s="207"/>
      <c r="F65" s="409"/>
      <c r="G65" s="192"/>
      <c r="H65" s="192"/>
      <c r="I65" s="211"/>
      <c r="J65" s="172"/>
      <c r="K65" s="192"/>
      <c r="L65" s="192"/>
      <c r="M65" s="211"/>
      <c r="N65" s="192"/>
      <c r="O65" s="192"/>
      <c r="P65" s="192"/>
      <c r="Q65" s="192"/>
      <c r="R65" s="192"/>
      <c r="S65" s="193"/>
      <c r="T65" s="212"/>
      <c r="U65" s="199"/>
      <c r="V65" s="199"/>
      <c r="W65" s="199"/>
      <c r="X65" s="212"/>
      <c r="Y65" s="199"/>
      <c r="Z65" s="199"/>
      <c r="AA65" s="402"/>
      <c r="AB65" s="218"/>
      <c r="AC65" s="219"/>
      <c r="AD65" s="395">
        <v>39</v>
      </c>
      <c r="AE65" s="400" t="s">
        <v>144</v>
      </c>
      <c r="AF65" s="389" t="s">
        <v>145</v>
      </c>
    </row>
    <row r="66" spans="1:32" ht="9" customHeight="1" thickTop="1">
      <c r="A66" s="395"/>
      <c r="B66" s="396"/>
      <c r="C66" s="389"/>
      <c r="D66" s="37"/>
      <c r="E66" s="172"/>
      <c r="F66" s="192"/>
      <c r="G66" s="192"/>
      <c r="H66" s="192"/>
      <c r="I66" s="211"/>
      <c r="J66" s="172"/>
      <c r="K66" s="192"/>
      <c r="L66" s="192"/>
      <c r="M66" s="211"/>
      <c r="N66" s="192"/>
      <c r="O66" s="192"/>
      <c r="P66" s="192"/>
      <c r="Q66" s="192"/>
      <c r="R66" s="192"/>
      <c r="S66" s="193"/>
      <c r="T66" s="212"/>
      <c r="U66" s="199"/>
      <c r="V66" s="199"/>
      <c r="W66" s="199"/>
      <c r="X66" s="212"/>
      <c r="Y66" s="199"/>
      <c r="Z66" s="195"/>
      <c r="AA66" s="195"/>
      <c r="AB66" s="195"/>
      <c r="AC66" s="195"/>
      <c r="AD66" s="395"/>
      <c r="AE66" s="400"/>
      <c r="AF66" s="389"/>
    </row>
    <row r="67" spans="1:32" ht="9" customHeight="1">
      <c r="A67" s="129"/>
      <c r="B67" s="45"/>
      <c r="C67" s="69"/>
      <c r="D67" s="45"/>
      <c r="E67" s="172"/>
      <c r="F67" s="160"/>
      <c r="G67" s="160"/>
      <c r="H67" s="193"/>
      <c r="I67" s="399"/>
      <c r="J67" s="172"/>
      <c r="K67" s="192"/>
      <c r="L67" s="192"/>
      <c r="M67" s="211"/>
      <c r="N67" s="192"/>
      <c r="O67" s="192"/>
      <c r="P67" s="192"/>
      <c r="Q67" s="192"/>
      <c r="R67" s="192"/>
      <c r="S67" s="193"/>
      <c r="T67" s="212"/>
      <c r="U67" s="199"/>
      <c r="V67" s="220"/>
      <c r="W67" s="221"/>
      <c r="X67" s="397"/>
      <c r="Y67" s="192"/>
      <c r="Z67" s="204"/>
      <c r="AA67" s="204"/>
      <c r="AB67" s="195"/>
      <c r="AC67" s="205"/>
      <c r="AD67" s="129"/>
      <c r="AE67" s="37"/>
      <c r="AF67" s="69"/>
    </row>
    <row r="68" spans="1:32" ht="9" customHeight="1">
      <c r="A68" s="129"/>
      <c r="B68" s="45"/>
      <c r="C68" s="69"/>
      <c r="D68" s="45"/>
      <c r="E68" s="172"/>
      <c r="F68" s="160"/>
      <c r="G68" s="160"/>
      <c r="H68" s="193"/>
      <c r="I68" s="399"/>
      <c r="J68" s="191"/>
      <c r="K68" s="202"/>
      <c r="L68" s="401"/>
      <c r="M68" s="211"/>
      <c r="N68" s="192"/>
      <c r="O68" s="192"/>
      <c r="P68" s="192"/>
      <c r="Q68" s="192"/>
      <c r="R68" s="192"/>
      <c r="S68" s="193"/>
      <c r="T68" s="214"/>
      <c r="U68" s="402"/>
      <c r="V68" s="212"/>
      <c r="W68" s="202"/>
      <c r="X68" s="397"/>
      <c r="Y68" s="192"/>
      <c r="Z68" s="204"/>
      <c r="AA68" s="204"/>
      <c r="AB68" s="195"/>
      <c r="AC68" s="205"/>
      <c r="AD68" s="129"/>
      <c r="AE68" s="37"/>
      <c r="AF68" s="69"/>
    </row>
    <row r="69" spans="1:32" ht="9" customHeight="1">
      <c r="A69" s="395">
        <v>16</v>
      </c>
      <c r="B69" s="400" t="s">
        <v>105</v>
      </c>
      <c r="C69" s="389" t="s">
        <v>106</v>
      </c>
      <c r="D69" s="37"/>
      <c r="E69" s="172"/>
      <c r="F69" s="192"/>
      <c r="G69" s="192"/>
      <c r="H69" s="192"/>
      <c r="I69" s="211"/>
      <c r="J69" s="192"/>
      <c r="K69" s="211"/>
      <c r="L69" s="401"/>
      <c r="M69" s="211"/>
      <c r="N69" s="192"/>
      <c r="O69" s="192"/>
      <c r="P69" s="192"/>
      <c r="Q69" s="192"/>
      <c r="R69" s="192"/>
      <c r="S69" s="193"/>
      <c r="T69" s="214"/>
      <c r="U69" s="402"/>
      <c r="V69" s="212"/>
      <c r="W69" s="195"/>
      <c r="X69" s="214"/>
      <c r="Y69" s="195"/>
      <c r="Z69" s="195"/>
      <c r="AA69" s="195"/>
      <c r="AB69" s="195"/>
      <c r="AC69" s="195"/>
      <c r="AD69" s="395">
        <v>40</v>
      </c>
      <c r="AE69" s="93" t="s">
        <v>272</v>
      </c>
      <c r="AF69" s="389" t="s">
        <v>146</v>
      </c>
    </row>
    <row r="70" spans="1:32" ht="9" customHeight="1">
      <c r="A70" s="395"/>
      <c r="B70" s="400"/>
      <c r="C70" s="389"/>
      <c r="D70" s="190"/>
      <c r="E70" s="202"/>
      <c r="F70" s="401">
        <v>0</v>
      </c>
      <c r="G70" s="192"/>
      <c r="H70" s="192"/>
      <c r="I70" s="211"/>
      <c r="J70" s="192"/>
      <c r="K70" s="211"/>
      <c r="L70" s="192"/>
      <c r="M70" s="211"/>
      <c r="N70" s="192"/>
      <c r="O70" s="192"/>
      <c r="P70" s="192"/>
      <c r="Q70" s="192"/>
      <c r="R70" s="192"/>
      <c r="S70" s="193"/>
      <c r="T70" s="212"/>
      <c r="U70" s="199"/>
      <c r="V70" s="214"/>
      <c r="W70" s="199"/>
      <c r="X70" s="212"/>
      <c r="Y70" s="199"/>
      <c r="Z70" s="199"/>
      <c r="AA70" s="399">
        <v>3</v>
      </c>
      <c r="AB70" s="223"/>
      <c r="AC70" s="196"/>
      <c r="AD70" s="395"/>
      <c r="AE70" s="93" t="s">
        <v>273</v>
      </c>
      <c r="AF70" s="389"/>
    </row>
    <row r="71" spans="1:32" ht="9" customHeight="1" thickBot="1">
      <c r="A71" s="129"/>
      <c r="B71" s="45"/>
      <c r="C71" s="69"/>
      <c r="D71" s="160"/>
      <c r="E71" s="399"/>
      <c r="F71" s="410"/>
      <c r="G71" s="207"/>
      <c r="H71" s="192"/>
      <c r="I71" s="211"/>
      <c r="J71" s="192"/>
      <c r="K71" s="211"/>
      <c r="L71" s="192"/>
      <c r="M71" s="211"/>
      <c r="N71" s="192"/>
      <c r="O71" s="192"/>
      <c r="P71" s="192"/>
      <c r="Q71" s="192"/>
      <c r="R71" s="192"/>
      <c r="S71" s="193"/>
      <c r="T71" s="212"/>
      <c r="U71" s="199"/>
      <c r="V71" s="214"/>
      <c r="W71" s="199"/>
      <c r="X71" s="212"/>
      <c r="Y71" s="199"/>
      <c r="Z71" s="201"/>
      <c r="AA71" s="411"/>
      <c r="AB71" s="397"/>
      <c r="AC71" s="204"/>
      <c r="AD71" s="129"/>
      <c r="AE71" s="37"/>
      <c r="AF71" s="69"/>
    </row>
    <row r="72" spans="1:32" ht="9" customHeight="1" thickTop="1">
      <c r="A72" s="129"/>
      <c r="B72" s="45"/>
      <c r="C72" s="69"/>
      <c r="D72" s="160"/>
      <c r="E72" s="393"/>
      <c r="F72" s="412">
        <v>22</v>
      </c>
      <c r="G72" s="211"/>
      <c r="H72" s="401">
        <v>3</v>
      </c>
      <c r="I72" s="211"/>
      <c r="J72" s="192"/>
      <c r="K72" s="211"/>
      <c r="L72" s="192"/>
      <c r="M72" s="211"/>
      <c r="N72" s="192"/>
      <c r="O72" s="192"/>
      <c r="P72" s="192"/>
      <c r="Q72" s="192"/>
      <c r="R72" s="192"/>
      <c r="S72" s="193"/>
      <c r="T72" s="212"/>
      <c r="U72" s="199"/>
      <c r="V72" s="212"/>
      <c r="W72" s="199"/>
      <c r="X72" s="245"/>
      <c r="Y72" s="425">
        <v>0</v>
      </c>
      <c r="Z72" s="195"/>
      <c r="AA72" s="398">
        <v>5</v>
      </c>
      <c r="AB72" s="393"/>
      <c r="AC72" s="204"/>
      <c r="AD72" s="129"/>
      <c r="AE72" s="121"/>
      <c r="AF72" s="69"/>
    </row>
    <row r="73" spans="1:32" ht="9" customHeight="1" thickBot="1">
      <c r="A73" s="395">
        <v>17</v>
      </c>
      <c r="B73" s="400" t="s">
        <v>107</v>
      </c>
      <c r="C73" s="389" t="s">
        <v>108</v>
      </c>
      <c r="D73" s="216"/>
      <c r="E73" s="207"/>
      <c r="F73" s="409"/>
      <c r="G73" s="189"/>
      <c r="H73" s="401"/>
      <c r="I73" s="211"/>
      <c r="J73" s="401"/>
      <c r="K73" s="211"/>
      <c r="L73" s="192"/>
      <c r="M73" s="211"/>
      <c r="N73" s="192"/>
      <c r="O73" s="192"/>
      <c r="P73" s="192"/>
      <c r="Q73" s="192"/>
      <c r="R73" s="192"/>
      <c r="S73" s="193"/>
      <c r="T73" s="212"/>
      <c r="U73" s="199"/>
      <c r="V73" s="212"/>
      <c r="W73" s="426"/>
      <c r="X73" s="245"/>
      <c r="Y73" s="425"/>
      <c r="Z73" s="192"/>
      <c r="AA73" s="398"/>
      <c r="AB73" s="201"/>
      <c r="AC73" s="201"/>
      <c r="AD73" s="395">
        <v>41</v>
      </c>
      <c r="AE73" s="400" t="s">
        <v>147</v>
      </c>
      <c r="AF73" s="389" t="s">
        <v>148</v>
      </c>
    </row>
    <row r="74" spans="1:32" ht="9" customHeight="1" thickBot="1" thickTop="1">
      <c r="A74" s="395"/>
      <c r="B74" s="400"/>
      <c r="C74" s="389"/>
      <c r="D74" s="37"/>
      <c r="E74" s="172"/>
      <c r="F74" s="192"/>
      <c r="G74" s="399"/>
      <c r="H74" s="206"/>
      <c r="I74" s="240"/>
      <c r="J74" s="401"/>
      <c r="K74" s="237"/>
      <c r="L74" s="192"/>
      <c r="M74" s="211"/>
      <c r="N74" s="192"/>
      <c r="O74" s="192"/>
      <c r="P74" s="192"/>
      <c r="Q74" s="192"/>
      <c r="R74" s="192"/>
      <c r="S74" s="193"/>
      <c r="T74" s="212"/>
      <c r="U74" s="199"/>
      <c r="V74" s="212"/>
      <c r="W74" s="426"/>
      <c r="X74" s="246"/>
      <c r="Y74" s="247"/>
      <c r="Z74" s="393"/>
      <c r="AA74" s="195"/>
      <c r="AB74" s="195"/>
      <c r="AC74" s="195"/>
      <c r="AD74" s="395"/>
      <c r="AE74" s="400"/>
      <c r="AF74" s="389"/>
    </row>
    <row r="75" spans="1:32" ht="9" customHeight="1" thickTop="1">
      <c r="A75" s="129"/>
      <c r="B75" s="45"/>
      <c r="C75" s="69"/>
      <c r="D75" s="45"/>
      <c r="E75" s="37"/>
      <c r="F75" s="193"/>
      <c r="G75" s="393"/>
      <c r="H75" s="186"/>
      <c r="I75" s="192"/>
      <c r="J75" s="161"/>
      <c r="K75" s="237"/>
      <c r="L75" s="192"/>
      <c r="M75" s="211"/>
      <c r="N75" s="192"/>
      <c r="O75" s="192"/>
      <c r="P75" s="192"/>
      <c r="Q75" s="192"/>
      <c r="R75" s="192"/>
      <c r="S75" s="193"/>
      <c r="T75" s="212"/>
      <c r="U75" s="199"/>
      <c r="V75" s="212"/>
      <c r="W75" s="195"/>
      <c r="X75" s="195"/>
      <c r="Y75" s="233"/>
      <c r="Z75" s="393"/>
      <c r="AA75" s="192"/>
      <c r="AB75" s="204"/>
      <c r="AC75" s="205"/>
      <c r="AD75" s="129"/>
      <c r="AE75" s="121"/>
      <c r="AF75" s="69"/>
    </row>
    <row r="76" spans="1:32" ht="9" customHeight="1">
      <c r="A76" s="129"/>
      <c r="B76" s="93"/>
      <c r="C76" s="69"/>
      <c r="D76" s="45"/>
      <c r="E76" s="37"/>
      <c r="F76" s="193"/>
      <c r="G76" s="192"/>
      <c r="H76" s="412">
        <v>4</v>
      </c>
      <c r="I76" s="192"/>
      <c r="J76" s="192"/>
      <c r="K76" s="211"/>
      <c r="L76" s="192"/>
      <c r="M76" s="211"/>
      <c r="N76" s="192"/>
      <c r="O76" s="192"/>
      <c r="P76" s="192"/>
      <c r="Q76" s="192"/>
      <c r="R76" s="192"/>
      <c r="S76" s="193"/>
      <c r="T76" s="212"/>
      <c r="U76" s="199"/>
      <c r="V76" s="212"/>
      <c r="W76" s="199"/>
      <c r="X76" s="199"/>
      <c r="Y76" s="406">
        <v>7</v>
      </c>
      <c r="Z76" s="199"/>
      <c r="AA76" s="192"/>
      <c r="AB76" s="204"/>
      <c r="AC76" s="205"/>
      <c r="AD76" s="129"/>
      <c r="AE76" s="37"/>
      <c r="AF76" s="69"/>
    </row>
    <row r="77" spans="1:32" ht="9" customHeight="1" thickBot="1">
      <c r="A77" s="395">
        <v>18</v>
      </c>
      <c r="B77" s="400" t="s">
        <v>109</v>
      </c>
      <c r="C77" s="393" t="s">
        <v>110</v>
      </c>
      <c r="D77" s="216"/>
      <c r="E77" s="207"/>
      <c r="F77" s="207"/>
      <c r="G77" s="207"/>
      <c r="H77" s="412"/>
      <c r="I77" s="192"/>
      <c r="J77" s="192"/>
      <c r="K77" s="211"/>
      <c r="L77" s="192"/>
      <c r="M77" s="211"/>
      <c r="N77" s="192"/>
      <c r="O77" s="192"/>
      <c r="P77" s="192"/>
      <c r="Q77" s="192"/>
      <c r="R77" s="192"/>
      <c r="S77" s="193"/>
      <c r="T77" s="212"/>
      <c r="U77" s="199"/>
      <c r="V77" s="212"/>
      <c r="W77" s="199"/>
      <c r="X77" s="199"/>
      <c r="Y77" s="406"/>
      <c r="Z77" s="248"/>
      <c r="AA77" s="201"/>
      <c r="AB77" s="201"/>
      <c r="AC77" s="201"/>
      <c r="AD77" s="395">
        <v>42</v>
      </c>
      <c r="AE77" s="400" t="s">
        <v>149</v>
      </c>
      <c r="AF77" s="389" t="s">
        <v>95</v>
      </c>
    </row>
    <row r="78" spans="1:32" ht="9" customHeight="1" thickTop="1">
      <c r="A78" s="395"/>
      <c r="B78" s="400"/>
      <c r="C78" s="393"/>
      <c r="D78" s="160"/>
      <c r="E78" s="192"/>
      <c r="F78" s="192"/>
      <c r="G78" s="192"/>
      <c r="H78" s="192"/>
      <c r="I78" s="192"/>
      <c r="J78" s="192"/>
      <c r="K78" s="211"/>
      <c r="L78" s="192"/>
      <c r="M78" s="211"/>
      <c r="N78" s="401"/>
      <c r="O78" s="192"/>
      <c r="P78" s="192"/>
      <c r="Q78" s="192"/>
      <c r="R78" s="192"/>
      <c r="S78" s="402"/>
      <c r="T78" s="212"/>
      <c r="U78" s="199"/>
      <c r="V78" s="212"/>
      <c r="W78" s="199"/>
      <c r="X78" s="199"/>
      <c r="Y78" s="199"/>
      <c r="Z78" s="199"/>
      <c r="AA78" s="199"/>
      <c r="AB78" s="195"/>
      <c r="AC78" s="195"/>
      <c r="AD78" s="395"/>
      <c r="AE78" s="400"/>
      <c r="AF78" s="389"/>
    </row>
    <row r="79" spans="1:37" ht="9" customHeight="1">
      <c r="A79" s="129"/>
      <c r="B79" s="45"/>
      <c r="C79" s="69"/>
      <c r="D79" s="45"/>
      <c r="E79" s="172"/>
      <c r="F79" s="192"/>
      <c r="G79" s="192"/>
      <c r="H79" s="160"/>
      <c r="I79" s="160"/>
      <c r="J79" s="193"/>
      <c r="K79" s="399"/>
      <c r="L79" s="198"/>
      <c r="M79" s="221"/>
      <c r="N79" s="401"/>
      <c r="O79" s="192"/>
      <c r="P79" s="192"/>
      <c r="Q79" s="192"/>
      <c r="R79" s="192"/>
      <c r="S79" s="402"/>
      <c r="T79" s="226"/>
      <c r="U79" s="199"/>
      <c r="V79" s="397"/>
      <c r="W79" s="204"/>
      <c r="X79" s="204"/>
      <c r="Y79" s="204"/>
      <c r="Z79" s="199"/>
      <c r="AA79" s="199"/>
      <c r="AB79" s="195"/>
      <c r="AC79" s="205"/>
      <c r="AD79" s="129"/>
      <c r="AE79" s="93"/>
      <c r="AF79" s="69"/>
      <c r="AK79" s="40"/>
    </row>
    <row r="80" spans="1:32" ht="9" customHeight="1">
      <c r="A80" s="129"/>
      <c r="B80" s="45"/>
      <c r="C80" s="69"/>
      <c r="D80" s="45"/>
      <c r="E80" s="172"/>
      <c r="F80" s="192"/>
      <c r="G80" s="192"/>
      <c r="H80" s="160"/>
      <c r="I80" s="160"/>
      <c r="J80" s="193"/>
      <c r="K80" s="399"/>
      <c r="L80" s="192"/>
      <c r="M80" s="192"/>
      <c r="N80" s="192"/>
      <c r="O80" s="192"/>
      <c r="P80" s="192"/>
      <c r="Q80" s="192"/>
      <c r="R80" s="192"/>
      <c r="S80" s="193"/>
      <c r="T80" s="193"/>
      <c r="U80" s="230"/>
      <c r="V80" s="397"/>
      <c r="W80" s="204"/>
      <c r="X80" s="204"/>
      <c r="Y80" s="204"/>
      <c r="Z80" s="199"/>
      <c r="AA80" s="199"/>
      <c r="AB80" s="195"/>
      <c r="AC80" s="205"/>
      <c r="AD80" s="129"/>
      <c r="AE80" s="37"/>
      <c r="AF80" s="69"/>
    </row>
    <row r="81" spans="1:32" ht="9" customHeight="1" thickBot="1">
      <c r="A81" s="395">
        <v>19</v>
      </c>
      <c r="B81" s="400" t="s">
        <v>111</v>
      </c>
      <c r="C81" s="389" t="s">
        <v>112</v>
      </c>
      <c r="D81" s="216"/>
      <c r="E81" s="207"/>
      <c r="F81" s="207"/>
      <c r="G81" s="207"/>
      <c r="H81" s="192"/>
      <c r="I81" s="192"/>
      <c r="J81" s="192"/>
      <c r="K81" s="211"/>
      <c r="L81" s="192"/>
      <c r="M81" s="192"/>
      <c r="N81" s="192"/>
      <c r="O81" s="192"/>
      <c r="P81" s="192"/>
      <c r="Q81" s="192"/>
      <c r="R81" s="192"/>
      <c r="S81" s="193"/>
      <c r="T81" s="193"/>
      <c r="U81" s="199"/>
      <c r="V81" s="214"/>
      <c r="W81" s="199"/>
      <c r="X81" s="199"/>
      <c r="Y81" s="199"/>
      <c r="Z81" s="241"/>
      <c r="AA81" s="241"/>
      <c r="AB81" s="201"/>
      <c r="AC81" s="201"/>
      <c r="AD81" s="395">
        <v>43</v>
      </c>
      <c r="AE81" s="73" t="s">
        <v>274</v>
      </c>
      <c r="AF81" s="389" t="s">
        <v>150</v>
      </c>
    </row>
    <row r="82" spans="1:32" ht="9" customHeight="1" thickTop="1">
      <c r="A82" s="395"/>
      <c r="B82" s="400"/>
      <c r="C82" s="389"/>
      <c r="D82" s="37"/>
      <c r="E82" s="192"/>
      <c r="F82" s="192"/>
      <c r="G82" s="192"/>
      <c r="H82" s="412">
        <v>22</v>
      </c>
      <c r="I82" s="192"/>
      <c r="J82" s="192"/>
      <c r="K82" s="211"/>
      <c r="L82" s="192"/>
      <c r="M82" s="192"/>
      <c r="N82" s="192"/>
      <c r="O82" s="192"/>
      <c r="P82" s="192"/>
      <c r="Q82" s="192"/>
      <c r="R82" s="192"/>
      <c r="S82" s="193"/>
      <c r="T82" s="193"/>
      <c r="U82" s="199"/>
      <c r="V82" s="214"/>
      <c r="W82" s="195"/>
      <c r="X82" s="195"/>
      <c r="Y82" s="398">
        <v>5</v>
      </c>
      <c r="Z82" s="195"/>
      <c r="AA82" s="195"/>
      <c r="AB82" s="195"/>
      <c r="AC82" s="195"/>
      <c r="AD82" s="395"/>
      <c r="AE82" s="93" t="s">
        <v>275</v>
      </c>
      <c r="AF82" s="389"/>
    </row>
    <row r="83" spans="1:32" ht="9" customHeight="1">
      <c r="A83" s="129"/>
      <c r="B83" s="45"/>
      <c r="C83" s="69"/>
      <c r="D83" s="45"/>
      <c r="E83" s="160"/>
      <c r="F83" s="193"/>
      <c r="G83" s="193"/>
      <c r="H83" s="412"/>
      <c r="I83" s="192"/>
      <c r="J83" s="192"/>
      <c r="K83" s="211"/>
      <c r="L83" s="192"/>
      <c r="M83" s="192"/>
      <c r="N83" s="192"/>
      <c r="O83" s="192"/>
      <c r="P83" s="192"/>
      <c r="Q83" s="192"/>
      <c r="R83" s="192"/>
      <c r="S83" s="193"/>
      <c r="T83" s="193"/>
      <c r="U83" s="199"/>
      <c r="V83" s="212"/>
      <c r="W83" s="195"/>
      <c r="X83" s="195"/>
      <c r="Y83" s="398"/>
      <c r="Z83" s="192"/>
      <c r="AA83" s="192"/>
      <c r="AB83" s="204"/>
      <c r="AC83" s="205"/>
      <c r="AD83" s="129"/>
      <c r="AE83" s="37"/>
      <c r="AF83" s="69"/>
    </row>
    <row r="84" spans="1:32" ht="9" customHeight="1" thickBot="1">
      <c r="A84" s="129"/>
      <c r="B84" s="45"/>
      <c r="C84" s="69"/>
      <c r="D84" s="45"/>
      <c r="E84" s="160"/>
      <c r="F84" s="193"/>
      <c r="G84" s="393"/>
      <c r="H84" s="197"/>
      <c r="I84" s="207"/>
      <c r="J84" s="192"/>
      <c r="K84" s="211"/>
      <c r="L84" s="192"/>
      <c r="M84" s="192"/>
      <c r="N84" s="192"/>
      <c r="O84" s="192"/>
      <c r="P84" s="192"/>
      <c r="Q84" s="192"/>
      <c r="R84" s="192"/>
      <c r="S84" s="193"/>
      <c r="T84" s="193"/>
      <c r="U84" s="199"/>
      <c r="V84" s="212"/>
      <c r="W84" s="199"/>
      <c r="X84" s="200"/>
      <c r="Y84" s="208"/>
      <c r="Z84" s="393"/>
      <c r="AA84" s="192"/>
      <c r="AB84" s="204"/>
      <c r="AC84" s="205"/>
      <c r="AD84" s="129"/>
      <c r="AE84" s="93"/>
      <c r="AF84" s="69"/>
    </row>
    <row r="85" spans="1:32" ht="9" customHeight="1" thickBot="1" thickTop="1">
      <c r="A85" s="395">
        <v>20</v>
      </c>
      <c r="B85" s="400" t="s">
        <v>113</v>
      </c>
      <c r="C85" s="389" t="s">
        <v>114</v>
      </c>
      <c r="D85" s="242"/>
      <c r="E85" s="243"/>
      <c r="F85" s="193"/>
      <c r="G85" s="399"/>
      <c r="H85" s="192"/>
      <c r="I85" s="211"/>
      <c r="J85" s="401"/>
      <c r="K85" s="211"/>
      <c r="L85" s="192"/>
      <c r="M85" s="192"/>
      <c r="N85" s="192"/>
      <c r="O85" s="192"/>
      <c r="P85" s="192"/>
      <c r="Q85" s="192"/>
      <c r="R85" s="192"/>
      <c r="S85" s="193"/>
      <c r="T85" s="193"/>
      <c r="U85" s="199"/>
      <c r="V85" s="212"/>
      <c r="W85" s="402"/>
      <c r="X85" s="212"/>
      <c r="Y85" s="199"/>
      <c r="Z85" s="397"/>
      <c r="AA85" s="195"/>
      <c r="AB85" s="195"/>
      <c r="AC85" s="195"/>
      <c r="AD85" s="395">
        <v>44</v>
      </c>
      <c r="AE85" s="400" t="s">
        <v>151</v>
      </c>
      <c r="AF85" s="389" t="s">
        <v>152</v>
      </c>
    </row>
    <row r="86" spans="1:32" ht="9" customHeight="1" thickTop="1">
      <c r="A86" s="395"/>
      <c r="B86" s="400"/>
      <c r="C86" s="389"/>
      <c r="D86" s="160"/>
      <c r="E86" s="192"/>
      <c r="F86" s="412">
        <v>8</v>
      </c>
      <c r="G86" s="211"/>
      <c r="H86" s="401">
        <v>0</v>
      </c>
      <c r="I86" s="237"/>
      <c r="J86" s="401"/>
      <c r="K86" s="211"/>
      <c r="L86" s="192"/>
      <c r="M86" s="192"/>
      <c r="N86" s="192"/>
      <c r="O86" s="192"/>
      <c r="P86" s="192"/>
      <c r="Q86" s="192"/>
      <c r="R86" s="192"/>
      <c r="S86" s="193"/>
      <c r="T86" s="193"/>
      <c r="U86" s="199"/>
      <c r="V86" s="212"/>
      <c r="W86" s="402"/>
      <c r="X86" s="212"/>
      <c r="Y86" s="399">
        <v>2</v>
      </c>
      <c r="Z86" s="212"/>
      <c r="AA86" s="399">
        <v>3</v>
      </c>
      <c r="AB86" s="223"/>
      <c r="AC86" s="196"/>
      <c r="AD86" s="395"/>
      <c r="AE86" s="400"/>
      <c r="AF86" s="389"/>
    </row>
    <row r="87" spans="1:32" ht="9" customHeight="1" thickBot="1">
      <c r="A87" s="129"/>
      <c r="B87" s="45"/>
      <c r="C87" s="69"/>
      <c r="D87" s="160"/>
      <c r="E87" s="393"/>
      <c r="F87" s="413"/>
      <c r="G87" s="240"/>
      <c r="H87" s="401"/>
      <c r="I87" s="237"/>
      <c r="J87" s="192"/>
      <c r="K87" s="211"/>
      <c r="L87" s="192"/>
      <c r="M87" s="192"/>
      <c r="N87" s="192"/>
      <c r="O87" s="192"/>
      <c r="P87" s="192"/>
      <c r="Q87" s="192"/>
      <c r="R87" s="192"/>
      <c r="S87" s="193"/>
      <c r="T87" s="193"/>
      <c r="U87" s="199"/>
      <c r="V87" s="212"/>
      <c r="W87" s="195"/>
      <c r="X87" s="214"/>
      <c r="Y87" s="399"/>
      <c r="Z87" s="215"/>
      <c r="AA87" s="411"/>
      <c r="AB87" s="397"/>
      <c r="AC87" s="204"/>
      <c r="AD87" s="44"/>
      <c r="AE87" s="93"/>
      <c r="AF87" s="69"/>
    </row>
    <row r="88" spans="1:32" ht="9" customHeight="1" thickTop="1">
      <c r="A88" s="129"/>
      <c r="B88" s="93"/>
      <c r="C88" s="69"/>
      <c r="D88" s="160"/>
      <c r="E88" s="399"/>
      <c r="F88" s="401">
        <v>1</v>
      </c>
      <c r="G88" s="192"/>
      <c r="H88" s="192"/>
      <c r="I88" s="211"/>
      <c r="J88" s="192"/>
      <c r="K88" s="211"/>
      <c r="L88" s="192"/>
      <c r="M88" s="192"/>
      <c r="N88" s="192"/>
      <c r="O88" s="192"/>
      <c r="P88" s="192"/>
      <c r="Q88" s="192"/>
      <c r="R88" s="192"/>
      <c r="S88" s="193"/>
      <c r="T88" s="193"/>
      <c r="U88" s="199"/>
      <c r="V88" s="212"/>
      <c r="W88" s="195"/>
      <c r="X88" s="214"/>
      <c r="Y88" s="195"/>
      <c r="Z88" s="199"/>
      <c r="AA88" s="398">
        <v>5</v>
      </c>
      <c r="AB88" s="393"/>
      <c r="AC88" s="204"/>
      <c r="AD88" s="44"/>
      <c r="AE88" s="37"/>
      <c r="AF88" s="69"/>
    </row>
    <row r="89" spans="1:32" ht="9" customHeight="1" thickBot="1">
      <c r="A89" s="395">
        <v>21</v>
      </c>
      <c r="B89" s="73" t="s">
        <v>276</v>
      </c>
      <c r="C89" s="389" t="s">
        <v>115</v>
      </c>
      <c r="D89" s="231"/>
      <c r="E89" s="221"/>
      <c r="F89" s="414"/>
      <c r="G89" s="192"/>
      <c r="H89" s="192"/>
      <c r="I89" s="211"/>
      <c r="J89" s="192"/>
      <c r="K89" s="211"/>
      <c r="L89" s="192"/>
      <c r="M89" s="192"/>
      <c r="N89" s="192"/>
      <c r="O89" s="192"/>
      <c r="P89" s="192"/>
      <c r="Q89" s="192"/>
      <c r="R89" s="192"/>
      <c r="S89" s="193"/>
      <c r="T89" s="193"/>
      <c r="U89" s="199"/>
      <c r="V89" s="212"/>
      <c r="W89" s="199"/>
      <c r="X89" s="212"/>
      <c r="Y89" s="199"/>
      <c r="Z89" s="199"/>
      <c r="AA89" s="398"/>
      <c r="AB89" s="201"/>
      <c r="AC89" s="201"/>
      <c r="AD89" s="395">
        <v>45</v>
      </c>
      <c r="AE89" s="400" t="s">
        <v>153</v>
      </c>
      <c r="AF89" s="389" t="s">
        <v>154</v>
      </c>
    </row>
    <row r="90" spans="1:32" ht="9" customHeight="1" thickTop="1">
      <c r="A90" s="395"/>
      <c r="B90" s="73" t="s">
        <v>277</v>
      </c>
      <c r="C90" s="389"/>
      <c r="D90" s="37"/>
      <c r="E90" s="192"/>
      <c r="F90" s="192"/>
      <c r="G90" s="192"/>
      <c r="H90" s="192"/>
      <c r="I90" s="211"/>
      <c r="J90" s="192"/>
      <c r="K90" s="211"/>
      <c r="L90" s="401"/>
      <c r="M90" s="161"/>
      <c r="N90" s="192"/>
      <c r="O90" s="192"/>
      <c r="P90" s="192"/>
      <c r="Q90" s="192"/>
      <c r="R90" s="192"/>
      <c r="S90" s="193"/>
      <c r="T90" s="193"/>
      <c r="U90" s="402"/>
      <c r="V90" s="212"/>
      <c r="W90" s="199"/>
      <c r="X90" s="212"/>
      <c r="Y90" s="199"/>
      <c r="Z90" s="195"/>
      <c r="AA90" s="195"/>
      <c r="AB90" s="195"/>
      <c r="AC90" s="195"/>
      <c r="AD90" s="395"/>
      <c r="AE90" s="400"/>
      <c r="AF90" s="389"/>
    </row>
    <row r="91" spans="1:32" ht="9" customHeight="1">
      <c r="A91" s="129"/>
      <c r="B91" s="93"/>
      <c r="C91" s="69"/>
      <c r="D91" s="45"/>
      <c r="E91" s="192"/>
      <c r="F91" s="160"/>
      <c r="G91" s="160"/>
      <c r="H91" s="193"/>
      <c r="I91" s="399"/>
      <c r="J91" s="198"/>
      <c r="K91" s="221"/>
      <c r="L91" s="401"/>
      <c r="M91" s="161"/>
      <c r="N91" s="192"/>
      <c r="O91" s="192"/>
      <c r="P91" s="192"/>
      <c r="Q91" s="192"/>
      <c r="R91" s="192"/>
      <c r="S91" s="193"/>
      <c r="T91" s="193"/>
      <c r="U91" s="402"/>
      <c r="V91" s="226"/>
      <c r="W91" s="221"/>
      <c r="X91" s="397"/>
      <c r="Y91" s="192"/>
      <c r="Z91" s="204"/>
      <c r="AA91" s="204"/>
      <c r="AB91" s="195"/>
      <c r="AC91" s="205"/>
      <c r="AD91" s="129"/>
      <c r="AE91" s="37"/>
      <c r="AF91" s="69"/>
    </row>
    <row r="92" spans="1:32" ht="9" customHeight="1">
      <c r="A92" s="129"/>
      <c r="B92" s="45"/>
      <c r="C92" s="69"/>
      <c r="D92" s="45"/>
      <c r="E92" s="192"/>
      <c r="F92" s="160"/>
      <c r="G92" s="160"/>
      <c r="H92" s="193"/>
      <c r="I92" s="399"/>
      <c r="J92" s="192"/>
      <c r="K92" s="172"/>
      <c r="L92" s="192"/>
      <c r="M92" s="192"/>
      <c r="N92" s="192"/>
      <c r="O92" s="192"/>
      <c r="P92" s="192"/>
      <c r="Q92" s="192"/>
      <c r="R92" s="192"/>
      <c r="S92" s="193"/>
      <c r="T92" s="193"/>
      <c r="U92" s="194"/>
      <c r="V92" s="203"/>
      <c r="W92" s="202"/>
      <c r="X92" s="397"/>
      <c r="Y92" s="192"/>
      <c r="Z92" s="204"/>
      <c r="AA92" s="204"/>
      <c r="AB92" s="195"/>
      <c r="AC92" s="205"/>
      <c r="AD92" s="129"/>
      <c r="AE92" s="37"/>
      <c r="AF92" s="69"/>
    </row>
    <row r="93" spans="1:32" ht="9" customHeight="1" thickBot="1">
      <c r="A93" s="395">
        <v>22</v>
      </c>
      <c r="B93" s="400" t="s">
        <v>116</v>
      </c>
      <c r="C93" s="389" t="s">
        <v>117</v>
      </c>
      <c r="D93" s="216"/>
      <c r="E93" s="207"/>
      <c r="F93" s="192"/>
      <c r="G93" s="192"/>
      <c r="H93" s="192"/>
      <c r="I93" s="211"/>
      <c r="J93" s="192"/>
      <c r="K93" s="172"/>
      <c r="L93" s="192"/>
      <c r="M93" s="192"/>
      <c r="N93" s="192"/>
      <c r="O93" s="192"/>
      <c r="P93" s="192"/>
      <c r="Q93" s="192"/>
      <c r="R93" s="192"/>
      <c r="S93" s="193"/>
      <c r="T93" s="193"/>
      <c r="U93" s="194"/>
      <c r="V93" s="203"/>
      <c r="W93" s="195"/>
      <c r="X93" s="214"/>
      <c r="Y93" s="195"/>
      <c r="Z93" s="195"/>
      <c r="AA93" s="195"/>
      <c r="AB93" s="201"/>
      <c r="AC93" s="201"/>
      <c r="AD93" s="395">
        <v>46</v>
      </c>
      <c r="AE93" s="73" t="s">
        <v>278</v>
      </c>
      <c r="AF93" s="389" t="s">
        <v>155</v>
      </c>
    </row>
    <row r="94" spans="1:32" ht="9" customHeight="1" thickTop="1">
      <c r="A94" s="395"/>
      <c r="B94" s="400"/>
      <c r="C94" s="389"/>
      <c r="D94" s="160"/>
      <c r="E94" s="192"/>
      <c r="F94" s="412">
        <v>5</v>
      </c>
      <c r="G94" s="192"/>
      <c r="H94" s="192"/>
      <c r="I94" s="211"/>
      <c r="J94" s="192"/>
      <c r="K94" s="172"/>
      <c r="L94" s="192"/>
      <c r="M94" s="192"/>
      <c r="N94" s="192"/>
      <c r="O94" s="192"/>
      <c r="P94" s="192"/>
      <c r="Q94" s="192"/>
      <c r="R94" s="192"/>
      <c r="S94" s="193"/>
      <c r="T94" s="193"/>
      <c r="U94" s="194"/>
      <c r="V94" s="195"/>
      <c r="W94" s="199"/>
      <c r="X94" s="212"/>
      <c r="Y94" s="199"/>
      <c r="Z94" s="199"/>
      <c r="AA94" s="406">
        <v>11</v>
      </c>
      <c r="AB94" s="195"/>
      <c r="AC94" s="195"/>
      <c r="AD94" s="395"/>
      <c r="AE94" s="93" t="s">
        <v>279</v>
      </c>
      <c r="AF94" s="389"/>
    </row>
    <row r="95" spans="1:32" ht="9" customHeight="1" thickBot="1">
      <c r="A95" s="129"/>
      <c r="B95" s="45"/>
      <c r="C95" s="69"/>
      <c r="D95" s="160"/>
      <c r="E95" s="393"/>
      <c r="F95" s="413"/>
      <c r="G95" s="207"/>
      <c r="H95" s="192"/>
      <c r="I95" s="211"/>
      <c r="J95" s="192"/>
      <c r="K95" s="172"/>
      <c r="L95" s="192"/>
      <c r="M95" s="192"/>
      <c r="N95" s="192"/>
      <c r="O95" s="192"/>
      <c r="P95" s="192"/>
      <c r="Q95" s="192"/>
      <c r="R95" s="192"/>
      <c r="S95" s="193"/>
      <c r="T95" s="193"/>
      <c r="U95" s="194"/>
      <c r="V95" s="195"/>
      <c r="W95" s="199"/>
      <c r="X95" s="212"/>
      <c r="Y95" s="199"/>
      <c r="Z95" s="201"/>
      <c r="AA95" s="407"/>
      <c r="AB95" s="393"/>
      <c r="AC95" s="204"/>
      <c r="AD95" s="129"/>
      <c r="AE95" s="37"/>
      <c r="AF95" s="69"/>
    </row>
    <row r="96" spans="1:32" ht="9" customHeight="1" thickTop="1">
      <c r="A96" s="129"/>
      <c r="B96" s="93"/>
      <c r="C96" s="69"/>
      <c r="D96" s="160"/>
      <c r="E96" s="399"/>
      <c r="F96" s="401">
        <v>4</v>
      </c>
      <c r="G96" s="192"/>
      <c r="H96" s="412">
        <v>7</v>
      </c>
      <c r="I96" s="237"/>
      <c r="J96" s="192"/>
      <c r="K96" s="172"/>
      <c r="L96" s="192"/>
      <c r="M96" s="192"/>
      <c r="N96" s="192"/>
      <c r="O96" s="192"/>
      <c r="P96" s="192"/>
      <c r="Q96" s="192"/>
      <c r="R96" s="192"/>
      <c r="S96" s="193"/>
      <c r="T96" s="193"/>
      <c r="U96" s="194"/>
      <c r="V96" s="203"/>
      <c r="W96" s="199"/>
      <c r="X96" s="212"/>
      <c r="Y96" s="402">
        <v>8</v>
      </c>
      <c r="Z96" s="195"/>
      <c r="AA96" s="402">
        <v>3</v>
      </c>
      <c r="AB96" s="397"/>
      <c r="AC96" s="204"/>
      <c r="AD96" s="129"/>
      <c r="AE96" s="37"/>
      <c r="AF96" s="69"/>
    </row>
    <row r="97" spans="1:32" ht="9" customHeight="1">
      <c r="A97" s="395">
        <v>23</v>
      </c>
      <c r="B97" s="400" t="s">
        <v>118</v>
      </c>
      <c r="C97" s="389" t="s">
        <v>119</v>
      </c>
      <c r="D97" s="231"/>
      <c r="E97" s="221"/>
      <c r="F97" s="414"/>
      <c r="G97" s="193"/>
      <c r="H97" s="412"/>
      <c r="I97" s="237"/>
      <c r="J97" s="401"/>
      <c r="K97" s="172"/>
      <c r="L97" s="192"/>
      <c r="M97" s="192"/>
      <c r="N97" s="192"/>
      <c r="O97" s="192"/>
      <c r="P97" s="192"/>
      <c r="Q97" s="192"/>
      <c r="R97" s="192"/>
      <c r="S97" s="193"/>
      <c r="T97" s="193"/>
      <c r="U97" s="194"/>
      <c r="V97" s="203"/>
      <c r="W97" s="402"/>
      <c r="X97" s="212"/>
      <c r="Y97" s="402"/>
      <c r="Z97" s="192"/>
      <c r="AA97" s="402"/>
      <c r="AB97" s="218"/>
      <c r="AC97" s="219"/>
      <c r="AD97" s="395">
        <v>47</v>
      </c>
      <c r="AE97" s="400" t="s">
        <v>156</v>
      </c>
      <c r="AF97" s="389" t="s">
        <v>78</v>
      </c>
    </row>
    <row r="98" spans="1:32" ht="9" customHeight="1" thickBot="1">
      <c r="A98" s="395"/>
      <c r="B98" s="400"/>
      <c r="C98" s="389"/>
      <c r="D98" s="37"/>
      <c r="E98" s="192"/>
      <c r="F98" s="192"/>
      <c r="G98" s="393"/>
      <c r="H98" s="197"/>
      <c r="I98" s="240"/>
      <c r="J98" s="401"/>
      <c r="K98" s="172"/>
      <c r="L98" s="192"/>
      <c r="M98" s="192"/>
      <c r="N98" s="192"/>
      <c r="O98" s="192"/>
      <c r="P98" s="192"/>
      <c r="Q98" s="192"/>
      <c r="R98" s="192"/>
      <c r="S98" s="193"/>
      <c r="T98" s="193"/>
      <c r="U98" s="194"/>
      <c r="V98" s="203"/>
      <c r="W98" s="402"/>
      <c r="X98" s="244"/>
      <c r="Y98" s="232"/>
      <c r="Z98" s="393"/>
      <c r="AA98" s="195"/>
      <c r="AB98" s="195"/>
      <c r="AC98" s="195"/>
      <c r="AD98" s="395"/>
      <c r="AE98" s="400"/>
      <c r="AF98" s="389"/>
    </row>
    <row r="99" spans="1:32" ht="9" customHeight="1" thickTop="1">
      <c r="A99" s="129"/>
      <c r="B99" s="93"/>
      <c r="C99" s="69"/>
      <c r="D99" s="45"/>
      <c r="E99" s="160"/>
      <c r="F99" s="193"/>
      <c r="G99" s="399"/>
      <c r="H99" s="192"/>
      <c r="I99" s="192"/>
      <c r="J99" s="192"/>
      <c r="K99" s="172"/>
      <c r="L99" s="192"/>
      <c r="M99" s="192"/>
      <c r="N99" s="192"/>
      <c r="O99" s="192"/>
      <c r="P99" s="192"/>
      <c r="Q99" s="192"/>
      <c r="R99" s="192"/>
      <c r="S99" s="193"/>
      <c r="T99" s="193"/>
      <c r="U99" s="194"/>
      <c r="V99" s="203"/>
      <c r="W99" s="195"/>
      <c r="X99" s="195"/>
      <c r="Y99" s="233"/>
      <c r="Z99" s="393"/>
      <c r="AA99" s="192"/>
      <c r="AB99" s="204"/>
      <c r="AC99" s="205"/>
      <c r="AD99" s="129"/>
      <c r="AE99" s="37"/>
      <c r="AF99" s="69"/>
    </row>
    <row r="100" spans="1:32" ht="9" customHeight="1">
      <c r="A100" s="129"/>
      <c r="B100" s="45"/>
      <c r="C100" s="69"/>
      <c r="D100" s="45"/>
      <c r="E100" s="160"/>
      <c r="F100" s="193"/>
      <c r="G100" s="211"/>
      <c r="H100" s="401">
        <v>0</v>
      </c>
      <c r="I100" s="192"/>
      <c r="J100" s="192"/>
      <c r="K100" s="172"/>
      <c r="L100" s="192"/>
      <c r="M100" s="192"/>
      <c r="N100" s="192"/>
      <c r="O100" s="192"/>
      <c r="P100" s="192"/>
      <c r="Q100" s="192"/>
      <c r="R100" s="192"/>
      <c r="S100" s="193"/>
      <c r="T100" s="193"/>
      <c r="U100" s="194"/>
      <c r="V100" s="203"/>
      <c r="W100" s="195"/>
      <c r="X100" s="195"/>
      <c r="Y100" s="406">
        <v>10</v>
      </c>
      <c r="Z100" s="199"/>
      <c r="AA100" s="192"/>
      <c r="AB100" s="204"/>
      <c r="AC100" s="205"/>
      <c r="AD100" s="129"/>
      <c r="AE100" s="37"/>
      <c r="AF100" s="69"/>
    </row>
    <row r="101" spans="1:32" ht="9" customHeight="1" thickBot="1">
      <c r="A101" s="395">
        <v>24</v>
      </c>
      <c r="B101" s="73" t="s">
        <v>280</v>
      </c>
      <c r="C101" s="389" t="s">
        <v>120</v>
      </c>
      <c r="D101" s="37"/>
      <c r="E101" s="192"/>
      <c r="F101" s="192"/>
      <c r="G101" s="221"/>
      <c r="H101" s="401"/>
      <c r="I101" s="192"/>
      <c r="J101" s="192"/>
      <c r="K101" s="172"/>
      <c r="L101" s="192"/>
      <c r="M101" s="192"/>
      <c r="N101" s="192"/>
      <c r="O101" s="192"/>
      <c r="P101" s="192"/>
      <c r="Q101" s="192"/>
      <c r="R101" s="192"/>
      <c r="S101" s="193"/>
      <c r="T101" s="193"/>
      <c r="U101" s="194"/>
      <c r="V101" s="199"/>
      <c r="W101" s="199"/>
      <c r="X101" s="199"/>
      <c r="Y101" s="406"/>
      <c r="Z101" s="248"/>
      <c r="AA101" s="200"/>
      <c r="AB101" s="201"/>
      <c r="AC101" s="201"/>
      <c r="AD101" s="395">
        <v>48</v>
      </c>
      <c r="AE101" s="400" t="s">
        <v>157</v>
      </c>
      <c r="AF101" s="389" t="s">
        <v>158</v>
      </c>
    </row>
    <row r="102" spans="1:32" ht="9" customHeight="1" thickTop="1">
      <c r="A102" s="395"/>
      <c r="B102" s="73" t="s">
        <v>277</v>
      </c>
      <c r="C102" s="389"/>
      <c r="D102" s="190"/>
      <c r="E102" s="191"/>
      <c r="F102" s="191"/>
      <c r="G102" s="191"/>
      <c r="H102" s="192"/>
      <c r="I102" s="192"/>
      <c r="J102" s="192"/>
      <c r="K102" s="172"/>
      <c r="L102" s="192"/>
      <c r="M102" s="192"/>
      <c r="N102" s="192"/>
      <c r="O102" s="192"/>
      <c r="P102" s="192"/>
      <c r="Q102" s="192"/>
      <c r="R102" s="192"/>
      <c r="S102" s="193"/>
      <c r="T102" s="193"/>
      <c r="U102" s="194"/>
      <c r="V102" s="195"/>
      <c r="W102" s="195"/>
      <c r="X102" s="195"/>
      <c r="Y102" s="195"/>
      <c r="Z102" s="195"/>
      <c r="AA102" s="195"/>
      <c r="AB102" s="195"/>
      <c r="AC102" s="195"/>
      <c r="AD102" s="395"/>
      <c r="AE102" s="400"/>
      <c r="AF102" s="389"/>
    </row>
    <row r="103" spans="1:32" ht="9" customHeight="1">
      <c r="A103" s="44"/>
      <c r="B103" s="45"/>
      <c r="C103" s="69"/>
      <c r="D103" s="135"/>
      <c r="E103" s="130"/>
      <c r="F103" s="128"/>
      <c r="G103" s="128"/>
      <c r="H103" s="128"/>
      <c r="I103" s="128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2"/>
      <c r="V103" s="40"/>
      <c r="W103" s="40"/>
      <c r="X103" s="40"/>
      <c r="Y103" s="40"/>
      <c r="Z103" s="40"/>
      <c r="AA103" s="40"/>
      <c r="AB103" s="128"/>
      <c r="AC103" s="137"/>
      <c r="AD103" s="129"/>
      <c r="AE103" s="37"/>
      <c r="AF103" s="69"/>
    </row>
    <row r="104" spans="1:32" ht="12" customHeight="1">
      <c r="A104" s="129"/>
      <c r="B104" s="45"/>
      <c r="C104" s="138"/>
      <c r="D104" s="139"/>
      <c r="E104" s="139"/>
      <c r="F104" s="129"/>
      <c r="G104" s="129"/>
      <c r="H104" s="129"/>
      <c r="I104" s="129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AD104" s="44"/>
      <c r="AE104" s="44"/>
      <c r="AF104" s="69"/>
    </row>
    <row r="105" spans="1:32" ht="6" customHeight="1">
      <c r="A105" s="44"/>
      <c r="B105" s="45"/>
      <c r="C105" s="44"/>
      <c r="D105" s="44"/>
      <c r="E105" s="129"/>
      <c r="F105" s="129"/>
      <c r="G105" s="129"/>
      <c r="H105" s="129"/>
      <c r="I105" s="12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40"/>
      <c r="W105" s="40"/>
      <c r="X105" s="40"/>
      <c r="Y105" s="40"/>
      <c r="Z105" s="40"/>
      <c r="AB105" s="40"/>
      <c r="AC105" s="40"/>
      <c r="AD105" s="44"/>
      <c r="AE105" s="69"/>
      <c r="AF105" s="44"/>
    </row>
    <row r="106" spans="1:32" ht="6" customHeight="1">
      <c r="A106" s="44"/>
      <c r="B106" s="45"/>
      <c r="C106" s="44"/>
      <c r="D106" s="44"/>
      <c r="E106" s="129"/>
      <c r="F106" s="129"/>
      <c r="G106" s="129"/>
      <c r="H106" s="129"/>
      <c r="I106" s="12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40"/>
      <c r="W106" s="40"/>
      <c r="X106" s="40"/>
      <c r="Y106" s="40"/>
      <c r="Z106" s="40"/>
      <c r="AB106" s="40"/>
      <c r="AC106" s="40"/>
      <c r="AD106" s="44"/>
      <c r="AE106" s="69"/>
      <c r="AF106" s="44"/>
    </row>
    <row r="107" spans="1:29" ht="6" customHeight="1">
      <c r="A107" s="44"/>
      <c r="B107" s="69"/>
      <c r="C107" s="69"/>
      <c r="D107" s="428"/>
      <c r="E107" s="428"/>
      <c r="F107" s="428"/>
      <c r="G107" s="428"/>
      <c r="H107" s="428"/>
      <c r="I107" s="141"/>
      <c r="J107" s="428"/>
      <c r="K107" s="428"/>
      <c r="L107" s="141"/>
      <c r="M107" s="141"/>
      <c r="N107" s="428"/>
      <c r="O107" s="428"/>
      <c r="P107" s="428"/>
      <c r="Q107" s="428"/>
      <c r="R107" s="428"/>
      <c r="S107" s="428"/>
      <c r="T107" s="141"/>
      <c r="U107" s="427"/>
      <c r="V107" s="427"/>
      <c r="W107" s="142"/>
      <c r="X107" s="142"/>
      <c r="Y107" s="427"/>
      <c r="Z107" s="427"/>
      <c r="AA107" s="427"/>
      <c r="AB107" s="427"/>
      <c r="AC107" s="427"/>
    </row>
    <row r="108" spans="4:29" ht="6" customHeight="1">
      <c r="D108" s="428"/>
      <c r="E108" s="428"/>
      <c r="F108" s="428"/>
      <c r="G108" s="428"/>
      <c r="H108" s="428"/>
      <c r="I108" s="141"/>
      <c r="J108" s="428"/>
      <c r="K108" s="428"/>
      <c r="L108" s="141"/>
      <c r="M108" s="141"/>
      <c r="N108" s="428"/>
      <c r="O108" s="428"/>
      <c r="P108" s="428"/>
      <c r="Q108" s="428"/>
      <c r="R108" s="428"/>
      <c r="S108" s="428"/>
      <c r="T108" s="141"/>
      <c r="U108" s="427"/>
      <c r="V108" s="427"/>
      <c r="W108" s="142"/>
      <c r="X108" s="142"/>
      <c r="Y108" s="427"/>
      <c r="Z108" s="427"/>
      <c r="AA108" s="427"/>
      <c r="AB108" s="427"/>
      <c r="AC108" s="427"/>
    </row>
  </sheetData>
  <sheetProtection/>
  <mergeCells count="292">
    <mergeCell ref="AB107:AC108"/>
    <mergeCell ref="D107:E108"/>
    <mergeCell ref="F107:H108"/>
    <mergeCell ref="J107:K108"/>
    <mergeCell ref="N107:S108"/>
    <mergeCell ref="U107:V108"/>
    <mergeCell ref="Y107:AA108"/>
    <mergeCell ref="AD97:AD98"/>
    <mergeCell ref="AE97:AE98"/>
    <mergeCell ref="AF97:AF98"/>
    <mergeCell ref="H100:H101"/>
    <mergeCell ref="Y100:Y101"/>
    <mergeCell ref="A101:A102"/>
    <mergeCell ref="C101:C102"/>
    <mergeCell ref="AD101:AD102"/>
    <mergeCell ref="AE101:AE102"/>
    <mergeCell ref="AF101:AF102"/>
    <mergeCell ref="H96:H97"/>
    <mergeCell ref="Y96:Y97"/>
    <mergeCell ref="AA96:AA97"/>
    <mergeCell ref="A97:A98"/>
    <mergeCell ref="B97:B98"/>
    <mergeCell ref="C97:C98"/>
    <mergeCell ref="J97:J98"/>
    <mergeCell ref="W97:W98"/>
    <mergeCell ref="G98:G99"/>
    <mergeCell ref="Z98:Z99"/>
    <mergeCell ref="A93:A94"/>
    <mergeCell ref="B93:B94"/>
    <mergeCell ref="C93:C94"/>
    <mergeCell ref="AD93:AD94"/>
    <mergeCell ref="AF93:AF94"/>
    <mergeCell ref="F94:F95"/>
    <mergeCell ref="AA94:AA95"/>
    <mergeCell ref="E95:E96"/>
    <mergeCell ref="AB95:AB96"/>
    <mergeCell ref="F96:F97"/>
    <mergeCell ref="E87:E88"/>
    <mergeCell ref="F88:F89"/>
    <mergeCell ref="A89:A90"/>
    <mergeCell ref="C89:C90"/>
    <mergeCell ref="AF89:AF90"/>
    <mergeCell ref="L90:L91"/>
    <mergeCell ref="U90:U91"/>
    <mergeCell ref="I91:I92"/>
    <mergeCell ref="X91:X92"/>
    <mergeCell ref="AD85:AD86"/>
    <mergeCell ref="AE85:AE86"/>
    <mergeCell ref="AF85:AF86"/>
    <mergeCell ref="H86:H87"/>
    <mergeCell ref="Y86:Y87"/>
    <mergeCell ref="AA86:AA87"/>
    <mergeCell ref="AB87:AB88"/>
    <mergeCell ref="AA88:AA89"/>
    <mergeCell ref="AD89:AD90"/>
    <mergeCell ref="AE89:AE90"/>
    <mergeCell ref="H82:H83"/>
    <mergeCell ref="Y82:Y83"/>
    <mergeCell ref="G84:G85"/>
    <mergeCell ref="Z84:Z85"/>
    <mergeCell ref="A85:A86"/>
    <mergeCell ref="B85:B86"/>
    <mergeCell ref="C85:C86"/>
    <mergeCell ref="J85:J86"/>
    <mergeCell ref="W85:W86"/>
    <mergeCell ref="F86:F87"/>
    <mergeCell ref="AF77:AF78"/>
    <mergeCell ref="N78:N79"/>
    <mergeCell ref="S78:S79"/>
    <mergeCell ref="K79:K80"/>
    <mergeCell ref="V79:V80"/>
    <mergeCell ref="A81:A82"/>
    <mergeCell ref="B81:B82"/>
    <mergeCell ref="C81:C82"/>
    <mergeCell ref="AD81:AD82"/>
    <mergeCell ref="AF81:AF82"/>
    <mergeCell ref="AD73:AD74"/>
    <mergeCell ref="AE73:AE74"/>
    <mergeCell ref="AF73:AF74"/>
    <mergeCell ref="H76:H77"/>
    <mergeCell ref="Y76:Y77"/>
    <mergeCell ref="A77:A78"/>
    <mergeCell ref="B77:B78"/>
    <mergeCell ref="C77:C78"/>
    <mergeCell ref="AD77:AD78"/>
    <mergeCell ref="AE77:AE78"/>
    <mergeCell ref="AA72:AA73"/>
    <mergeCell ref="A73:A74"/>
    <mergeCell ref="B73:B74"/>
    <mergeCell ref="C73:C74"/>
    <mergeCell ref="J73:J74"/>
    <mergeCell ref="W73:W74"/>
    <mergeCell ref="G74:G75"/>
    <mergeCell ref="Z74:Z75"/>
    <mergeCell ref="C69:C70"/>
    <mergeCell ref="AD69:AD70"/>
    <mergeCell ref="AF69:AF70"/>
    <mergeCell ref="F70:F71"/>
    <mergeCell ref="AA70:AA71"/>
    <mergeCell ref="E71:E72"/>
    <mergeCell ref="AB71:AB72"/>
    <mergeCell ref="F72:F73"/>
    <mergeCell ref="H72:H73"/>
    <mergeCell ref="Y72:Y73"/>
    <mergeCell ref="A65:A66"/>
    <mergeCell ref="B65:B66"/>
    <mergeCell ref="C65:C66"/>
    <mergeCell ref="AF65:AF66"/>
    <mergeCell ref="I67:I68"/>
    <mergeCell ref="X67:X68"/>
    <mergeCell ref="L68:L69"/>
    <mergeCell ref="U68:U69"/>
    <mergeCell ref="A69:A70"/>
    <mergeCell ref="B69:B70"/>
    <mergeCell ref="AD61:AD62"/>
    <mergeCell ref="AE61:AE62"/>
    <mergeCell ref="AF61:AF62"/>
    <mergeCell ref="AA62:AA63"/>
    <mergeCell ref="E63:E64"/>
    <mergeCell ref="AB63:AB64"/>
    <mergeCell ref="F64:F65"/>
    <mergeCell ref="AA64:AA65"/>
    <mergeCell ref="AD65:AD66"/>
    <mergeCell ref="AE65:AE66"/>
    <mergeCell ref="G60:G61"/>
    <mergeCell ref="Z60:Z61"/>
    <mergeCell ref="A61:A62"/>
    <mergeCell ref="B61:B62"/>
    <mergeCell ref="C61:C62"/>
    <mergeCell ref="J61:J62"/>
    <mergeCell ref="W61:W62"/>
    <mergeCell ref="F62:F63"/>
    <mergeCell ref="H62:H63"/>
    <mergeCell ref="Y62:Y63"/>
    <mergeCell ref="AE53:AE54"/>
    <mergeCell ref="AF53:AF54"/>
    <mergeCell ref="A57:A58"/>
    <mergeCell ref="B57:B58"/>
    <mergeCell ref="C57:C58"/>
    <mergeCell ref="AD57:AD58"/>
    <mergeCell ref="AF57:AF58"/>
    <mergeCell ref="H58:H59"/>
    <mergeCell ref="Y58:Y59"/>
    <mergeCell ref="H52:H53"/>
    <mergeCell ref="Y52:Y53"/>
    <mergeCell ref="A53:A54"/>
    <mergeCell ref="B53:B54"/>
    <mergeCell ref="C53:C54"/>
    <mergeCell ref="AD53:AD54"/>
    <mergeCell ref="O54:P55"/>
    <mergeCell ref="Q54:R55"/>
    <mergeCell ref="M55:M56"/>
    <mergeCell ref="P56:Q57"/>
    <mergeCell ref="A49:A50"/>
    <mergeCell ref="B49:B50"/>
    <mergeCell ref="C49:C50"/>
    <mergeCell ref="AD49:AD50"/>
    <mergeCell ref="AE49:AE50"/>
    <mergeCell ref="AF49:AF50"/>
    <mergeCell ref="E47:E48"/>
    <mergeCell ref="AB47:AB48"/>
    <mergeCell ref="F48:F49"/>
    <mergeCell ref="H48:H49"/>
    <mergeCell ref="Y48:Y49"/>
    <mergeCell ref="AA48:AA49"/>
    <mergeCell ref="J49:J50"/>
    <mergeCell ref="W49:W50"/>
    <mergeCell ref="G50:G51"/>
    <mergeCell ref="Z50:Z51"/>
    <mergeCell ref="AE41:AE42"/>
    <mergeCell ref="AF41:AF42"/>
    <mergeCell ref="A45:A46"/>
    <mergeCell ref="B45:B46"/>
    <mergeCell ref="C45:C46"/>
    <mergeCell ref="AD45:AD46"/>
    <mergeCell ref="AE45:AE46"/>
    <mergeCell ref="AF45:AF46"/>
    <mergeCell ref="F46:F47"/>
    <mergeCell ref="AA46:AA47"/>
    <mergeCell ref="F40:F41"/>
    <mergeCell ref="AA40:AA41"/>
    <mergeCell ref="A41:A42"/>
    <mergeCell ref="B41:B42"/>
    <mergeCell ref="C41:C42"/>
    <mergeCell ref="AD41:AD42"/>
    <mergeCell ref="L42:L43"/>
    <mergeCell ref="U42:U43"/>
    <mergeCell ref="I43:I44"/>
    <mergeCell ref="X43:X44"/>
    <mergeCell ref="A37:A38"/>
    <mergeCell ref="B37:B38"/>
    <mergeCell ref="C37:C38"/>
    <mergeCell ref="AF37:AF38"/>
    <mergeCell ref="F38:F39"/>
    <mergeCell ref="H38:H39"/>
    <mergeCell ref="Y38:Y39"/>
    <mergeCell ref="AA38:AA39"/>
    <mergeCell ref="E39:E40"/>
    <mergeCell ref="AB39:AB40"/>
    <mergeCell ref="AD33:AD34"/>
    <mergeCell ref="AE33:AE34"/>
    <mergeCell ref="AF33:AF34"/>
    <mergeCell ref="Y34:Y35"/>
    <mergeCell ref="G36:G37"/>
    <mergeCell ref="Z36:Z37"/>
    <mergeCell ref="J37:J38"/>
    <mergeCell ref="W37:W38"/>
    <mergeCell ref="AD37:AD38"/>
    <mergeCell ref="AE37:AE38"/>
    <mergeCell ref="K31:K32"/>
    <mergeCell ref="V31:V32"/>
    <mergeCell ref="N32:N33"/>
    <mergeCell ref="S32:S33"/>
    <mergeCell ref="A33:A34"/>
    <mergeCell ref="B33:B34"/>
    <mergeCell ref="C33:C34"/>
    <mergeCell ref="H34:H35"/>
    <mergeCell ref="AE25:AE26"/>
    <mergeCell ref="AF25:AF26"/>
    <mergeCell ref="H28:H29"/>
    <mergeCell ref="Y28:Y29"/>
    <mergeCell ref="A29:A30"/>
    <mergeCell ref="B29:B30"/>
    <mergeCell ref="C29:C30"/>
    <mergeCell ref="AD29:AD30"/>
    <mergeCell ref="AE29:AE30"/>
    <mergeCell ref="AF29:AF30"/>
    <mergeCell ref="A25:A26"/>
    <mergeCell ref="B25:B26"/>
    <mergeCell ref="C25:C26"/>
    <mergeCell ref="J25:J26"/>
    <mergeCell ref="W25:W26"/>
    <mergeCell ref="AD25:AD26"/>
    <mergeCell ref="G26:G27"/>
    <mergeCell ref="Z26:Z27"/>
    <mergeCell ref="AD21:AD22"/>
    <mergeCell ref="AE21:AE22"/>
    <mergeCell ref="AF21:AF22"/>
    <mergeCell ref="AA22:AA23"/>
    <mergeCell ref="E23:E24"/>
    <mergeCell ref="AB23:AB24"/>
    <mergeCell ref="F24:F25"/>
    <mergeCell ref="H24:H25"/>
    <mergeCell ref="Y24:Y25"/>
    <mergeCell ref="AA24:AA25"/>
    <mergeCell ref="A17:A18"/>
    <mergeCell ref="C17:C18"/>
    <mergeCell ref="I19:I20"/>
    <mergeCell ref="X19:X20"/>
    <mergeCell ref="L20:L21"/>
    <mergeCell ref="U20:U21"/>
    <mergeCell ref="A21:A22"/>
    <mergeCell ref="B21:B22"/>
    <mergeCell ref="C21:C22"/>
    <mergeCell ref="F22:F23"/>
    <mergeCell ref="AD13:AD14"/>
    <mergeCell ref="AF13:AF14"/>
    <mergeCell ref="AA14:AA15"/>
    <mergeCell ref="E15:E16"/>
    <mergeCell ref="AB15:AB16"/>
    <mergeCell ref="F16:F17"/>
    <mergeCell ref="AA16:AA17"/>
    <mergeCell ref="AD17:AD18"/>
    <mergeCell ref="AE17:AE18"/>
    <mergeCell ref="AF17:AF18"/>
    <mergeCell ref="G12:G13"/>
    <mergeCell ref="Z12:Z13"/>
    <mergeCell ref="A13:A14"/>
    <mergeCell ref="B13:B14"/>
    <mergeCell ref="C13:C14"/>
    <mergeCell ref="J13:J14"/>
    <mergeCell ref="W13:W14"/>
    <mergeCell ref="F14:F15"/>
    <mergeCell ref="H14:H15"/>
    <mergeCell ref="Y14:Y15"/>
    <mergeCell ref="A9:A10"/>
    <mergeCell ref="B9:B10"/>
    <mergeCell ref="C9:C10"/>
    <mergeCell ref="AD9:AD10"/>
    <mergeCell ref="AE9:AE10"/>
    <mergeCell ref="AF9:AF10"/>
    <mergeCell ref="H10:H11"/>
    <mergeCell ref="Y10:Y11"/>
    <mergeCell ref="A1:AF1"/>
    <mergeCell ref="A2:AF2"/>
    <mergeCell ref="H5:AE5"/>
    <mergeCell ref="H6:AE6"/>
    <mergeCell ref="E8:H8"/>
    <mergeCell ref="I8:L8"/>
    <mergeCell ref="N8:S8"/>
    <mergeCell ref="U8:X8"/>
    <mergeCell ref="AA8:AD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108"/>
  <sheetViews>
    <sheetView zoomScalePageLayoutView="0" workbookViewId="0" topLeftCell="A1">
      <selection activeCell="O29" sqref="O29"/>
    </sheetView>
  </sheetViews>
  <sheetFormatPr defaultColWidth="9.00390625" defaultRowHeight="13.5"/>
  <cols>
    <col min="1" max="1" width="3.125" style="38" customWidth="1"/>
    <col min="2" max="2" width="17.125" style="38" customWidth="1"/>
    <col min="3" max="3" width="7.125" style="38" customWidth="1"/>
    <col min="4" max="14" width="2.125" style="36" customWidth="1"/>
    <col min="15" max="18" width="1.25" style="36" customWidth="1"/>
    <col min="19" max="29" width="2.125" style="36" customWidth="1"/>
    <col min="30" max="30" width="3.125" style="38" customWidth="1"/>
    <col min="31" max="31" width="17.125" style="38" customWidth="1"/>
    <col min="32" max="32" width="7.125" style="38" customWidth="1"/>
    <col min="33" max="16384" width="9.00390625" style="36" customWidth="1"/>
  </cols>
  <sheetData>
    <row r="1" spans="1:32" s="38" customFormat="1" ht="15.75" customHeight="1">
      <c r="A1" s="387" t="s">
        <v>257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</row>
    <row r="2" spans="1:32" s="38" customFormat="1" ht="12" customHeight="1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</row>
    <row r="3" spans="1:34" s="38" customFormat="1" ht="12" customHeight="1">
      <c r="A3" s="39" t="s">
        <v>258</v>
      </c>
      <c r="B3" s="40"/>
      <c r="C3" s="41"/>
      <c r="D3" s="41"/>
      <c r="E3" s="38" t="s">
        <v>63</v>
      </c>
      <c r="H3" s="38" t="s">
        <v>259</v>
      </c>
      <c r="AD3" s="42"/>
      <c r="AE3" s="42"/>
      <c r="AF3" s="42"/>
      <c r="AG3" s="43"/>
      <c r="AH3" s="43"/>
    </row>
    <row r="4" spans="1:34" s="38" customFormat="1" ht="12" customHeight="1">
      <c r="A4" s="39" t="s">
        <v>260</v>
      </c>
      <c r="B4" s="40"/>
      <c r="C4" s="41"/>
      <c r="D4" s="41"/>
      <c r="E4" s="38" t="s">
        <v>64</v>
      </c>
      <c r="H4" s="38" t="s">
        <v>261</v>
      </c>
      <c r="AD4" s="42"/>
      <c r="AE4" s="42"/>
      <c r="AF4" s="42"/>
      <c r="AG4" s="43"/>
      <c r="AH4" s="43"/>
    </row>
    <row r="5" spans="1:34" s="38" customFormat="1" ht="12" customHeight="1">
      <c r="A5" s="39" t="s">
        <v>65</v>
      </c>
      <c r="B5" s="40"/>
      <c r="C5" s="41"/>
      <c r="D5" s="150"/>
      <c r="E5" s="149"/>
      <c r="F5" s="149"/>
      <c r="G5" s="149"/>
      <c r="H5" s="391" t="s">
        <v>262</v>
      </c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42"/>
      <c r="AG5" s="43"/>
      <c r="AH5" s="43"/>
    </row>
    <row r="6" spans="1:34" s="38" customFormat="1" ht="12" customHeight="1">
      <c r="A6" s="39" t="s">
        <v>263</v>
      </c>
      <c r="B6" s="40"/>
      <c r="C6" s="41"/>
      <c r="D6" s="41"/>
      <c r="E6" s="41"/>
      <c r="F6" s="41"/>
      <c r="G6" s="41"/>
      <c r="H6" s="392" t="s">
        <v>264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42"/>
      <c r="AG6" s="43"/>
      <c r="AH6" s="43"/>
    </row>
    <row r="7" spans="2:34" s="38" customFormat="1" ht="7.5" customHeight="1">
      <c r="B7" s="40"/>
      <c r="AD7" s="42"/>
      <c r="AE7" s="42"/>
      <c r="AF7" s="42"/>
      <c r="AG7" s="43"/>
      <c r="AH7" s="43"/>
    </row>
    <row r="8" spans="4:30" s="38" customFormat="1" ht="13.5" customHeight="1">
      <c r="D8" s="41"/>
      <c r="E8" s="393" t="s">
        <v>265</v>
      </c>
      <c r="F8" s="393"/>
      <c r="G8" s="393"/>
      <c r="H8" s="393"/>
      <c r="I8" s="393" t="s">
        <v>266</v>
      </c>
      <c r="J8" s="393"/>
      <c r="K8" s="393"/>
      <c r="L8" s="393"/>
      <c r="M8" s="160"/>
      <c r="N8" s="394" t="s">
        <v>411</v>
      </c>
      <c r="O8" s="394"/>
      <c r="P8" s="394"/>
      <c r="Q8" s="394"/>
      <c r="R8" s="394"/>
      <c r="S8" s="394"/>
      <c r="T8" s="162"/>
      <c r="U8" s="393" t="s">
        <v>266</v>
      </c>
      <c r="V8" s="393"/>
      <c r="W8" s="393"/>
      <c r="X8" s="393"/>
      <c r="Y8" s="161"/>
      <c r="Z8" s="163"/>
      <c r="AA8" s="393" t="s">
        <v>265</v>
      </c>
      <c r="AB8" s="393"/>
      <c r="AC8" s="393"/>
      <c r="AD8" s="393"/>
    </row>
    <row r="9" spans="1:32" ht="9" customHeight="1">
      <c r="A9" s="395">
        <v>1</v>
      </c>
      <c r="B9" s="396" t="s">
        <v>77</v>
      </c>
      <c r="C9" s="389" t="s">
        <v>78</v>
      </c>
      <c r="D9" s="46"/>
      <c r="E9" s="47"/>
      <c r="F9" s="47"/>
      <c r="G9" s="49"/>
      <c r="H9" s="48"/>
      <c r="I9" s="47"/>
      <c r="J9" s="50"/>
      <c r="K9" s="51"/>
      <c r="L9" s="52"/>
      <c r="M9" s="51"/>
      <c r="N9" s="51"/>
      <c r="O9" s="51"/>
      <c r="P9" s="51"/>
      <c r="Q9" s="51"/>
      <c r="R9" s="51"/>
      <c r="S9" s="51"/>
      <c r="T9" s="52"/>
      <c r="U9" s="51"/>
      <c r="V9" s="53"/>
      <c r="W9" s="53"/>
      <c r="X9" s="54"/>
      <c r="Y9" s="55"/>
      <c r="Z9" s="57"/>
      <c r="AA9" s="57"/>
      <c r="AB9" s="58"/>
      <c r="AC9" s="58"/>
      <c r="AD9" s="395">
        <v>25</v>
      </c>
      <c r="AE9" s="396" t="s">
        <v>121</v>
      </c>
      <c r="AF9" s="389" t="s">
        <v>114</v>
      </c>
    </row>
    <row r="10" spans="1:32" ht="9" customHeight="1">
      <c r="A10" s="395"/>
      <c r="B10" s="396"/>
      <c r="C10" s="389"/>
      <c r="D10" s="59"/>
      <c r="E10" s="60"/>
      <c r="F10" s="60"/>
      <c r="G10" s="62"/>
      <c r="H10" s="429"/>
      <c r="I10" s="50"/>
      <c r="J10" s="50"/>
      <c r="K10" s="50"/>
      <c r="L10" s="48"/>
      <c r="M10" s="47"/>
      <c r="N10" s="47"/>
      <c r="O10" s="47"/>
      <c r="P10" s="47"/>
      <c r="Q10" s="47"/>
      <c r="R10" s="47"/>
      <c r="S10" s="63"/>
      <c r="T10" s="64"/>
      <c r="U10" s="65"/>
      <c r="V10" s="65"/>
      <c r="W10" s="65"/>
      <c r="X10" s="66"/>
      <c r="Y10" s="430"/>
      <c r="Z10" s="96"/>
      <c r="AA10" s="53"/>
      <c r="AB10" s="53"/>
      <c r="AC10" s="53"/>
      <c r="AD10" s="395"/>
      <c r="AE10" s="396"/>
      <c r="AF10" s="389"/>
    </row>
    <row r="11" spans="1:32" ht="9" customHeight="1">
      <c r="A11" s="129"/>
      <c r="B11" s="45"/>
      <c r="C11" s="69"/>
      <c r="D11" s="70"/>
      <c r="E11" s="46"/>
      <c r="F11" s="63"/>
      <c r="G11" s="67"/>
      <c r="H11" s="429"/>
      <c r="I11" s="50"/>
      <c r="J11" s="50"/>
      <c r="K11" s="50"/>
      <c r="L11" s="48"/>
      <c r="M11" s="47"/>
      <c r="N11" s="47"/>
      <c r="O11" s="47"/>
      <c r="P11" s="47"/>
      <c r="Q11" s="47"/>
      <c r="R11" s="47"/>
      <c r="S11" s="63"/>
      <c r="T11" s="64"/>
      <c r="U11" s="65"/>
      <c r="V11" s="65"/>
      <c r="W11" s="65"/>
      <c r="X11" s="66"/>
      <c r="Y11" s="430"/>
      <c r="Z11" s="148"/>
      <c r="AA11" s="47"/>
      <c r="AB11" s="71"/>
      <c r="AC11" s="72"/>
      <c r="AD11" s="129"/>
      <c r="AE11" s="73"/>
      <c r="AF11" s="69"/>
    </row>
    <row r="12" spans="1:32" ht="9" customHeight="1">
      <c r="A12" s="129"/>
      <c r="B12" s="45"/>
      <c r="C12" s="69"/>
      <c r="D12" s="70"/>
      <c r="E12" s="438">
        <v>17</v>
      </c>
      <c r="F12" s="438"/>
      <c r="G12" s="433" t="s">
        <v>281</v>
      </c>
      <c r="H12" s="75"/>
      <c r="I12" s="49"/>
      <c r="J12" s="47"/>
      <c r="K12" s="50"/>
      <c r="L12" s="48"/>
      <c r="M12" s="47"/>
      <c r="N12" s="47"/>
      <c r="O12" s="47"/>
      <c r="P12" s="47"/>
      <c r="Q12" s="47"/>
      <c r="R12" s="47"/>
      <c r="S12" s="63"/>
      <c r="T12" s="64"/>
      <c r="U12" s="65"/>
      <c r="V12" s="65"/>
      <c r="W12" s="65"/>
      <c r="X12" s="56"/>
      <c r="Y12" s="57"/>
      <c r="Z12" s="434" t="s">
        <v>291</v>
      </c>
      <c r="AA12" s="435">
        <v>25</v>
      </c>
      <c r="AB12" s="435"/>
      <c r="AC12" s="72"/>
      <c r="AD12" s="129"/>
      <c r="AE12" s="37"/>
      <c r="AF12" s="69"/>
    </row>
    <row r="13" spans="1:32" ht="9" customHeight="1">
      <c r="A13" s="395">
        <v>2</v>
      </c>
      <c r="B13" s="400" t="s">
        <v>79</v>
      </c>
      <c r="C13" s="389" t="s">
        <v>80</v>
      </c>
      <c r="D13" s="76"/>
      <c r="E13" s="438"/>
      <c r="F13" s="438"/>
      <c r="G13" s="433"/>
      <c r="H13" s="48"/>
      <c r="I13" s="77"/>
      <c r="J13" s="431"/>
      <c r="K13" s="50"/>
      <c r="L13" s="48"/>
      <c r="M13" s="47"/>
      <c r="N13" s="47"/>
      <c r="O13" s="47"/>
      <c r="P13" s="47"/>
      <c r="Q13" s="47"/>
      <c r="R13" s="47"/>
      <c r="S13" s="63"/>
      <c r="T13" s="64"/>
      <c r="U13" s="65"/>
      <c r="V13" s="65"/>
      <c r="W13" s="430"/>
      <c r="X13" s="78"/>
      <c r="Y13" s="55"/>
      <c r="Z13" s="434"/>
      <c r="AA13" s="435"/>
      <c r="AB13" s="435"/>
      <c r="AC13" s="53"/>
      <c r="AD13" s="395">
        <v>26</v>
      </c>
      <c r="AE13" s="73" t="s">
        <v>267</v>
      </c>
      <c r="AF13" s="389" t="s">
        <v>122</v>
      </c>
    </row>
    <row r="14" spans="1:32" ht="9" customHeight="1">
      <c r="A14" s="395"/>
      <c r="B14" s="400"/>
      <c r="C14" s="389"/>
      <c r="D14" s="59"/>
      <c r="E14" s="62"/>
      <c r="F14" s="431"/>
      <c r="G14" s="77"/>
      <c r="H14" s="429"/>
      <c r="I14" s="77"/>
      <c r="J14" s="431"/>
      <c r="K14" s="50"/>
      <c r="L14" s="48"/>
      <c r="M14" s="47"/>
      <c r="N14" s="47"/>
      <c r="O14" s="47"/>
      <c r="P14" s="47"/>
      <c r="Q14" s="47"/>
      <c r="R14" s="47"/>
      <c r="S14" s="63"/>
      <c r="T14" s="64"/>
      <c r="U14" s="65"/>
      <c r="V14" s="65"/>
      <c r="W14" s="430"/>
      <c r="X14" s="79"/>
      <c r="Y14" s="430"/>
      <c r="Z14" s="94"/>
      <c r="AA14" s="430"/>
      <c r="AB14" s="80"/>
      <c r="AC14" s="81"/>
      <c r="AD14" s="395"/>
      <c r="AE14" s="73" t="s">
        <v>268</v>
      </c>
      <c r="AF14" s="389"/>
    </row>
    <row r="15" spans="1:32" ht="9" customHeight="1">
      <c r="A15" s="129"/>
      <c r="B15" s="45"/>
      <c r="C15" s="69"/>
      <c r="D15" s="432">
        <v>1</v>
      </c>
      <c r="E15" s="433" t="s">
        <v>68</v>
      </c>
      <c r="F15" s="439"/>
      <c r="G15" s="82"/>
      <c r="H15" s="429"/>
      <c r="I15" s="77"/>
      <c r="J15" s="50"/>
      <c r="K15" s="50"/>
      <c r="L15" s="48"/>
      <c r="M15" s="47"/>
      <c r="N15" s="47"/>
      <c r="O15" s="47"/>
      <c r="P15" s="47"/>
      <c r="Q15" s="47"/>
      <c r="R15" s="47"/>
      <c r="S15" s="63"/>
      <c r="T15" s="64"/>
      <c r="U15" s="65"/>
      <c r="V15" s="65"/>
      <c r="W15" s="53"/>
      <c r="X15" s="68"/>
      <c r="Y15" s="430"/>
      <c r="Z15" s="112"/>
      <c r="AA15" s="440"/>
      <c r="AB15" s="434" t="s">
        <v>290</v>
      </c>
      <c r="AC15" s="435">
        <v>9</v>
      </c>
      <c r="AD15" s="435"/>
      <c r="AE15" s="37"/>
      <c r="AF15" s="69"/>
    </row>
    <row r="16" spans="1:32" ht="9" customHeight="1">
      <c r="A16" s="129"/>
      <c r="B16" s="45"/>
      <c r="C16" s="69"/>
      <c r="D16" s="432"/>
      <c r="E16" s="433"/>
      <c r="F16" s="436"/>
      <c r="G16" s="85"/>
      <c r="H16" s="48"/>
      <c r="I16" s="77"/>
      <c r="J16" s="50"/>
      <c r="K16" s="50"/>
      <c r="L16" s="48"/>
      <c r="M16" s="47"/>
      <c r="N16" s="47"/>
      <c r="O16" s="47"/>
      <c r="P16" s="47"/>
      <c r="Q16" s="47"/>
      <c r="R16" s="47"/>
      <c r="S16" s="63"/>
      <c r="T16" s="64"/>
      <c r="U16" s="65"/>
      <c r="V16" s="55"/>
      <c r="W16" s="86"/>
      <c r="X16" s="68"/>
      <c r="Y16" s="53"/>
      <c r="Z16" s="55"/>
      <c r="AA16" s="430"/>
      <c r="AB16" s="434"/>
      <c r="AC16" s="435"/>
      <c r="AD16" s="435"/>
      <c r="AE16" s="37"/>
      <c r="AF16" s="69"/>
    </row>
    <row r="17" spans="1:32" ht="9" customHeight="1">
      <c r="A17" s="395">
        <v>3</v>
      </c>
      <c r="B17" s="73" t="s">
        <v>269</v>
      </c>
      <c r="C17" s="389" t="s">
        <v>81</v>
      </c>
      <c r="D17" s="87"/>
      <c r="E17" s="82"/>
      <c r="F17" s="437"/>
      <c r="G17" s="51"/>
      <c r="H17" s="48"/>
      <c r="I17" s="77"/>
      <c r="J17" s="50"/>
      <c r="K17" s="50"/>
      <c r="L17" s="48"/>
      <c r="M17" s="47"/>
      <c r="N17" s="47"/>
      <c r="O17" s="47"/>
      <c r="P17" s="47"/>
      <c r="Q17" s="47"/>
      <c r="R17" s="47"/>
      <c r="S17" s="63"/>
      <c r="T17" s="64"/>
      <c r="U17" s="65"/>
      <c r="V17" s="55"/>
      <c r="W17" s="55"/>
      <c r="X17" s="79"/>
      <c r="Y17" s="55"/>
      <c r="Z17" s="55"/>
      <c r="AA17" s="430"/>
      <c r="AB17" s="88"/>
      <c r="AC17" s="89"/>
      <c r="AD17" s="395">
        <v>27</v>
      </c>
      <c r="AE17" s="400" t="s">
        <v>123</v>
      </c>
      <c r="AF17" s="389" t="s">
        <v>124</v>
      </c>
    </row>
    <row r="18" spans="1:32" ht="9" customHeight="1">
      <c r="A18" s="395"/>
      <c r="B18" s="73" t="s">
        <v>268</v>
      </c>
      <c r="C18" s="389"/>
      <c r="D18" s="76"/>
      <c r="E18" s="60"/>
      <c r="F18" s="47"/>
      <c r="G18" s="47"/>
      <c r="H18" s="48"/>
      <c r="I18" s="77"/>
      <c r="J18" s="50"/>
      <c r="K18" s="50"/>
      <c r="L18" s="48"/>
      <c r="M18" s="47"/>
      <c r="N18" s="47"/>
      <c r="O18" s="47"/>
      <c r="P18" s="47"/>
      <c r="Q18" s="47"/>
      <c r="R18" s="47"/>
      <c r="S18" s="63"/>
      <c r="T18" s="64"/>
      <c r="U18" s="65"/>
      <c r="V18" s="55"/>
      <c r="W18" s="55"/>
      <c r="X18" s="79"/>
      <c r="Y18" s="55"/>
      <c r="Z18" s="53"/>
      <c r="AA18" s="53"/>
      <c r="AB18" s="53"/>
      <c r="AC18" s="90"/>
      <c r="AD18" s="395"/>
      <c r="AE18" s="400"/>
      <c r="AF18" s="389"/>
    </row>
    <row r="19" spans="1:32" ht="9" customHeight="1">
      <c r="A19" s="129"/>
      <c r="B19" s="45"/>
      <c r="C19" s="69"/>
      <c r="D19" s="70"/>
      <c r="E19" s="47"/>
      <c r="F19" s="46"/>
      <c r="G19" s="438">
        <v>33</v>
      </c>
      <c r="H19" s="441"/>
      <c r="I19" s="433" t="s">
        <v>69</v>
      </c>
      <c r="J19" s="50"/>
      <c r="K19" s="50"/>
      <c r="L19" s="48"/>
      <c r="M19" s="47"/>
      <c r="N19" s="47"/>
      <c r="O19" s="47"/>
      <c r="P19" s="47"/>
      <c r="Q19" s="47"/>
      <c r="R19" s="47"/>
      <c r="S19" s="63"/>
      <c r="T19" s="64"/>
      <c r="U19" s="65"/>
      <c r="V19" s="57"/>
      <c r="W19" s="82"/>
      <c r="X19" s="442" t="s">
        <v>68</v>
      </c>
      <c r="Y19" s="443">
        <v>37</v>
      </c>
      <c r="Z19" s="435"/>
      <c r="AA19" s="71"/>
      <c r="AB19" s="53"/>
      <c r="AC19" s="92"/>
      <c r="AD19" s="129"/>
      <c r="AE19" s="37"/>
      <c r="AF19" s="69"/>
    </row>
    <row r="20" spans="1:32" ht="9" customHeight="1">
      <c r="A20" s="129"/>
      <c r="B20" s="93"/>
      <c r="C20" s="69"/>
      <c r="D20" s="70"/>
      <c r="E20" s="47"/>
      <c r="F20" s="46"/>
      <c r="G20" s="438"/>
      <c r="H20" s="441"/>
      <c r="I20" s="433"/>
      <c r="J20" s="60"/>
      <c r="K20" s="62"/>
      <c r="L20" s="429"/>
      <c r="M20" s="47"/>
      <c r="N20" s="47"/>
      <c r="O20" s="47"/>
      <c r="P20" s="47"/>
      <c r="Q20" s="47"/>
      <c r="R20" s="47"/>
      <c r="S20" s="63"/>
      <c r="T20" s="64"/>
      <c r="U20" s="430"/>
      <c r="V20" s="94"/>
      <c r="W20" s="62"/>
      <c r="X20" s="442"/>
      <c r="Y20" s="443"/>
      <c r="Z20" s="435"/>
      <c r="AA20" s="71"/>
      <c r="AB20" s="53"/>
      <c r="AC20" s="92"/>
      <c r="AD20" s="129"/>
      <c r="AE20" s="37"/>
      <c r="AF20" s="69"/>
    </row>
    <row r="21" spans="1:32" ht="9" customHeight="1">
      <c r="A21" s="395">
        <v>4</v>
      </c>
      <c r="B21" s="400" t="s">
        <v>82</v>
      </c>
      <c r="C21" s="389" t="s">
        <v>83</v>
      </c>
      <c r="D21" s="76"/>
      <c r="E21" s="49"/>
      <c r="F21" s="47"/>
      <c r="G21" s="47"/>
      <c r="H21" s="48"/>
      <c r="I21" s="77"/>
      <c r="J21" s="47"/>
      <c r="K21" s="77"/>
      <c r="L21" s="429"/>
      <c r="M21" s="47"/>
      <c r="N21" s="47"/>
      <c r="O21" s="47"/>
      <c r="P21" s="46"/>
      <c r="Q21" s="95"/>
      <c r="R21" s="47"/>
      <c r="S21" s="63"/>
      <c r="T21" s="64"/>
      <c r="U21" s="430"/>
      <c r="V21" s="94"/>
      <c r="W21" s="53"/>
      <c r="X21" s="68"/>
      <c r="Y21" s="53"/>
      <c r="Z21" s="53"/>
      <c r="AA21" s="53"/>
      <c r="AB21" s="53"/>
      <c r="AC21" s="90"/>
      <c r="AD21" s="395">
        <v>28</v>
      </c>
      <c r="AE21" s="400" t="s">
        <v>125</v>
      </c>
      <c r="AF21" s="389" t="s">
        <v>126</v>
      </c>
    </row>
    <row r="22" spans="1:32" ht="9" customHeight="1">
      <c r="A22" s="395"/>
      <c r="B22" s="400"/>
      <c r="C22" s="389"/>
      <c r="D22" s="59"/>
      <c r="E22" s="62"/>
      <c r="F22" s="431"/>
      <c r="G22" s="47"/>
      <c r="H22" s="48"/>
      <c r="I22" s="77"/>
      <c r="J22" s="47"/>
      <c r="K22" s="77"/>
      <c r="L22" s="48"/>
      <c r="M22" s="47"/>
      <c r="N22" s="47"/>
      <c r="O22" s="47"/>
      <c r="P22" s="95"/>
      <c r="Q22" s="95"/>
      <c r="R22" s="47"/>
      <c r="S22" s="63"/>
      <c r="T22" s="64"/>
      <c r="U22" s="65"/>
      <c r="V22" s="96"/>
      <c r="W22" s="55"/>
      <c r="X22" s="79"/>
      <c r="Y22" s="55"/>
      <c r="Z22" s="55"/>
      <c r="AA22" s="430"/>
      <c r="AB22" s="80"/>
      <c r="AC22" s="97"/>
      <c r="AD22" s="395"/>
      <c r="AE22" s="400"/>
      <c r="AF22" s="389"/>
    </row>
    <row r="23" spans="1:32" ht="9" customHeight="1">
      <c r="A23" s="129"/>
      <c r="B23" s="93"/>
      <c r="C23" s="69"/>
      <c r="D23" s="432">
        <v>2</v>
      </c>
      <c r="E23" s="433" t="s">
        <v>70</v>
      </c>
      <c r="F23" s="444"/>
      <c r="G23" s="49"/>
      <c r="H23" s="48"/>
      <c r="I23" s="77"/>
      <c r="J23" s="47"/>
      <c r="K23" s="77"/>
      <c r="L23" s="48"/>
      <c r="M23" s="47"/>
      <c r="N23" s="47"/>
      <c r="O23" s="47"/>
      <c r="P23" s="95"/>
      <c r="Q23" s="95"/>
      <c r="R23" s="47"/>
      <c r="S23" s="63"/>
      <c r="T23" s="64"/>
      <c r="U23" s="65"/>
      <c r="V23" s="96"/>
      <c r="W23" s="55"/>
      <c r="X23" s="79"/>
      <c r="Y23" s="55"/>
      <c r="Z23" s="53"/>
      <c r="AA23" s="440"/>
      <c r="AB23" s="434" t="s">
        <v>292</v>
      </c>
      <c r="AC23" s="435">
        <v>10</v>
      </c>
      <c r="AD23" s="435"/>
      <c r="AE23" s="37"/>
      <c r="AF23" s="69"/>
    </row>
    <row r="24" spans="1:32" ht="9" customHeight="1">
      <c r="A24" s="129"/>
      <c r="B24" s="45"/>
      <c r="C24" s="69"/>
      <c r="D24" s="432"/>
      <c r="E24" s="433"/>
      <c r="F24" s="445"/>
      <c r="G24" s="62"/>
      <c r="H24" s="429"/>
      <c r="I24" s="74"/>
      <c r="J24" s="47"/>
      <c r="K24" s="77"/>
      <c r="L24" s="48"/>
      <c r="M24" s="47"/>
      <c r="N24" s="47"/>
      <c r="O24" s="47"/>
      <c r="P24" s="95"/>
      <c r="Q24" s="95"/>
      <c r="R24" s="47"/>
      <c r="S24" s="63"/>
      <c r="T24" s="64"/>
      <c r="U24" s="65"/>
      <c r="V24" s="94"/>
      <c r="W24" s="55"/>
      <c r="X24" s="79"/>
      <c r="Y24" s="430"/>
      <c r="Z24" s="80"/>
      <c r="AA24" s="430"/>
      <c r="AB24" s="434"/>
      <c r="AC24" s="435"/>
      <c r="AD24" s="435"/>
      <c r="AE24" s="37"/>
      <c r="AF24" s="69"/>
    </row>
    <row r="25" spans="1:32" ht="9" customHeight="1">
      <c r="A25" s="395">
        <v>5</v>
      </c>
      <c r="B25" s="396" t="s">
        <v>84</v>
      </c>
      <c r="C25" s="389" t="s">
        <v>85</v>
      </c>
      <c r="D25" s="87"/>
      <c r="E25" s="82"/>
      <c r="F25" s="444"/>
      <c r="G25" s="67"/>
      <c r="H25" s="429"/>
      <c r="I25" s="74"/>
      <c r="J25" s="431"/>
      <c r="K25" s="77"/>
      <c r="L25" s="48"/>
      <c r="M25" s="47"/>
      <c r="N25" s="47"/>
      <c r="O25" s="47"/>
      <c r="P25" s="95"/>
      <c r="Q25" s="95"/>
      <c r="R25" s="47"/>
      <c r="S25" s="63"/>
      <c r="T25" s="64"/>
      <c r="U25" s="65"/>
      <c r="V25" s="94"/>
      <c r="W25" s="430"/>
      <c r="X25" s="79"/>
      <c r="Y25" s="430"/>
      <c r="Z25" s="148"/>
      <c r="AA25" s="430"/>
      <c r="AB25" s="88"/>
      <c r="AC25" s="98"/>
      <c r="AD25" s="395">
        <v>29</v>
      </c>
      <c r="AE25" s="400" t="s">
        <v>127</v>
      </c>
      <c r="AF25" s="389" t="s">
        <v>128</v>
      </c>
    </row>
    <row r="26" spans="1:32" ht="9" customHeight="1">
      <c r="A26" s="395"/>
      <c r="B26" s="396"/>
      <c r="C26" s="389"/>
      <c r="D26" s="76"/>
      <c r="E26" s="432">
        <v>18</v>
      </c>
      <c r="F26" s="432"/>
      <c r="G26" s="433" t="s">
        <v>282</v>
      </c>
      <c r="H26" s="75"/>
      <c r="I26" s="77"/>
      <c r="J26" s="431"/>
      <c r="K26" s="77"/>
      <c r="L26" s="48"/>
      <c r="M26" s="47"/>
      <c r="N26" s="47"/>
      <c r="O26" s="47"/>
      <c r="P26" s="95"/>
      <c r="Q26" s="95"/>
      <c r="R26" s="47"/>
      <c r="S26" s="63"/>
      <c r="T26" s="64"/>
      <c r="U26" s="65"/>
      <c r="V26" s="94"/>
      <c r="W26" s="430"/>
      <c r="X26" s="68"/>
      <c r="Y26" s="57"/>
      <c r="Z26" s="434" t="s">
        <v>293</v>
      </c>
      <c r="AA26" s="435">
        <v>26</v>
      </c>
      <c r="AB26" s="435"/>
      <c r="AC26" s="99"/>
      <c r="AD26" s="395"/>
      <c r="AE26" s="400"/>
      <c r="AF26" s="389"/>
    </row>
    <row r="27" spans="1:32" ht="9" customHeight="1">
      <c r="A27" s="129"/>
      <c r="B27" s="45"/>
      <c r="C27" s="69"/>
      <c r="D27" s="70"/>
      <c r="E27" s="432"/>
      <c r="F27" s="432"/>
      <c r="G27" s="433"/>
      <c r="H27" s="48"/>
      <c r="I27" s="60"/>
      <c r="J27" s="47"/>
      <c r="K27" s="77"/>
      <c r="L27" s="48"/>
      <c r="M27" s="47"/>
      <c r="N27" s="47"/>
      <c r="O27" s="47"/>
      <c r="P27" s="95"/>
      <c r="Q27" s="95"/>
      <c r="R27" s="47"/>
      <c r="S27" s="63"/>
      <c r="T27" s="64"/>
      <c r="U27" s="65"/>
      <c r="V27" s="94"/>
      <c r="W27" s="53"/>
      <c r="X27" s="100"/>
      <c r="Y27" s="55"/>
      <c r="Z27" s="434"/>
      <c r="AA27" s="435"/>
      <c r="AB27" s="435"/>
      <c r="AC27" s="101"/>
      <c r="AD27" s="129"/>
      <c r="AE27" s="37"/>
      <c r="AF27" s="69"/>
    </row>
    <row r="28" spans="1:32" ht="9" customHeight="1">
      <c r="A28" s="129"/>
      <c r="B28" s="45"/>
      <c r="C28" s="69"/>
      <c r="D28" s="70"/>
      <c r="E28" s="46"/>
      <c r="F28" s="63"/>
      <c r="G28" s="77"/>
      <c r="H28" s="429"/>
      <c r="I28" s="47"/>
      <c r="J28" s="47"/>
      <c r="K28" s="77"/>
      <c r="L28" s="48"/>
      <c r="M28" s="47"/>
      <c r="N28" s="47"/>
      <c r="O28" s="47"/>
      <c r="P28" s="95"/>
      <c r="Q28" s="95"/>
      <c r="R28" s="47"/>
      <c r="S28" s="63"/>
      <c r="T28" s="64"/>
      <c r="U28" s="65"/>
      <c r="V28" s="94"/>
      <c r="W28" s="55"/>
      <c r="X28" s="66"/>
      <c r="Y28" s="430"/>
      <c r="Z28" s="94"/>
      <c r="AA28" s="47"/>
      <c r="AB28" s="71"/>
      <c r="AC28" s="101"/>
      <c r="AD28" s="129"/>
      <c r="AE28" s="37"/>
      <c r="AF28" s="69"/>
    </row>
    <row r="29" spans="1:32" ht="9" customHeight="1">
      <c r="A29" s="395">
        <v>6</v>
      </c>
      <c r="B29" s="396" t="s">
        <v>86</v>
      </c>
      <c r="C29" s="389" t="s">
        <v>87</v>
      </c>
      <c r="D29" s="76"/>
      <c r="E29" s="49"/>
      <c r="F29" s="47"/>
      <c r="G29" s="82"/>
      <c r="H29" s="429"/>
      <c r="I29" s="47"/>
      <c r="J29" s="47"/>
      <c r="K29" s="77"/>
      <c r="L29" s="48"/>
      <c r="M29" s="47"/>
      <c r="N29" s="47"/>
      <c r="O29" s="47"/>
      <c r="P29" s="95"/>
      <c r="Q29" s="95"/>
      <c r="R29" s="47"/>
      <c r="S29" s="102"/>
      <c r="T29" s="103"/>
      <c r="U29" s="65"/>
      <c r="V29" s="94"/>
      <c r="W29" s="55"/>
      <c r="X29" s="66"/>
      <c r="Y29" s="430"/>
      <c r="Z29" s="112"/>
      <c r="AA29" s="53"/>
      <c r="AB29" s="53"/>
      <c r="AC29" s="99"/>
      <c r="AD29" s="395">
        <v>30</v>
      </c>
      <c r="AE29" s="400" t="s">
        <v>129</v>
      </c>
      <c r="AF29" s="389" t="s">
        <v>78</v>
      </c>
    </row>
    <row r="30" spans="1:32" ht="9" customHeight="1">
      <c r="A30" s="395"/>
      <c r="B30" s="396"/>
      <c r="C30" s="389"/>
      <c r="D30" s="59"/>
      <c r="E30" s="60"/>
      <c r="F30" s="60"/>
      <c r="G30" s="60"/>
      <c r="H30" s="91"/>
      <c r="I30" s="46"/>
      <c r="J30" s="47"/>
      <c r="K30" s="77"/>
      <c r="L30" s="48"/>
      <c r="M30" s="47"/>
      <c r="N30" s="47"/>
      <c r="O30" s="47"/>
      <c r="P30" s="95"/>
      <c r="Q30" s="95"/>
      <c r="R30" s="47"/>
      <c r="S30" s="63"/>
      <c r="T30" s="64"/>
      <c r="U30" s="65"/>
      <c r="V30" s="94"/>
      <c r="W30" s="55"/>
      <c r="X30" s="66"/>
      <c r="Y30" s="55"/>
      <c r="Z30" s="104"/>
      <c r="AA30" s="104"/>
      <c r="AB30" s="81"/>
      <c r="AC30" s="105"/>
      <c r="AD30" s="395"/>
      <c r="AE30" s="400"/>
      <c r="AF30" s="389"/>
    </row>
    <row r="31" spans="1:32" ht="9" customHeight="1">
      <c r="A31" s="129"/>
      <c r="B31" s="45"/>
      <c r="C31" s="69"/>
      <c r="D31" s="70"/>
      <c r="E31" s="47"/>
      <c r="F31" s="47"/>
      <c r="G31" s="47"/>
      <c r="H31" s="91"/>
      <c r="I31" s="446">
        <v>41</v>
      </c>
      <c r="J31" s="432"/>
      <c r="K31" s="433" t="s">
        <v>74</v>
      </c>
      <c r="L31" s="48"/>
      <c r="M31" s="47"/>
      <c r="N31" s="47"/>
      <c r="O31" s="47"/>
      <c r="P31" s="95"/>
      <c r="Q31" s="95"/>
      <c r="R31" s="47"/>
      <c r="S31" s="63"/>
      <c r="T31" s="106"/>
      <c r="U31" s="65"/>
      <c r="V31" s="434" t="s">
        <v>75</v>
      </c>
      <c r="W31" s="435">
        <v>43</v>
      </c>
      <c r="X31" s="447"/>
      <c r="Y31" s="71"/>
      <c r="Z31" s="55"/>
      <c r="AA31" s="55"/>
      <c r="AB31" s="53"/>
      <c r="AC31" s="101"/>
      <c r="AD31" s="129"/>
      <c r="AE31" s="37"/>
      <c r="AF31" s="69"/>
    </row>
    <row r="32" spans="1:32" ht="9" customHeight="1">
      <c r="A32" s="129"/>
      <c r="B32" s="45"/>
      <c r="C32" s="69"/>
      <c r="D32" s="70"/>
      <c r="E32" s="47"/>
      <c r="F32" s="47"/>
      <c r="G32" s="47"/>
      <c r="H32" s="91"/>
      <c r="I32" s="446"/>
      <c r="J32" s="432"/>
      <c r="K32" s="433"/>
      <c r="L32" s="61"/>
      <c r="M32" s="62"/>
      <c r="N32" s="431"/>
      <c r="O32" s="47"/>
      <c r="P32" s="95"/>
      <c r="Q32" s="95"/>
      <c r="R32" s="47"/>
      <c r="S32" s="430"/>
      <c r="T32" s="78"/>
      <c r="U32" s="107"/>
      <c r="V32" s="434"/>
      <c r="W32" s="435"/>
      <c r="X32" s="447"/>
      <c r="Y32" s="71"/>
      <c r="Z32" s="55"/>
      <c r="AA32" s="55"/>
      <c r="AB32" s="53"/>
      <c r="AC32" s="101"/>
      <c r="AD32" s="129"/>
      <c r="AE32" s="37"/>
      <c r="AF32" s="69"/>
    </row>
    <row r="33" spans="1:32" ht="9" customHeight="1">
      <c r="A33" s="395">
        <v>7</v>
      </c>
      <c r="B33" s="400" t="s">
        <v>88</v>
      </c>
      <c r="C33" s="389" t="s">
        <v>89</v>
      </c>
      <c r="D33" s="87"/>
      <c r="E33" s="49"/>
      <c r="F33" s="49"/>
      <c r="G33" s="49"/>
      <c r="H33" s="48"/>
      <c r="I33" s="47"/>
      <c r="J33" s="47"/>
      <c r="K33" s="77"/>
      <c r="L33" s="48"/>
      <c r="M33" s="77"/>
      <c r="N33" s="431"/>
      <c r="O33" s="47"/>
      <c r="P33" s="95"/>
      <c r="Q33" s="95"/>
      <c r="R33" s="47"/>
      <c r="S33" s="430"/>
      <c r="T33" s="79"/>
      <c r="U33" s="55"/>
      <c r="V33" s="94"/>
      <c r="W33" s="55"/>
      <c r="X33" s="66"/>
      <c r="Y33" s="55"/>
      <c r="Z33" s="72"/>
      <c r="AA33" s="72"/>
      <c r="AB33" s="58"/>
      <c r="AC33" s="98"/>
      <c r="AD33" s="395">
        <v>31</v>
      </c>
      <c r="AE33" s="400" t="s">
        <v>130</v>
      </c>
      <c r="AF33" s="389" t="s">
        <v>119</v>
      </c>
    </row>
    <row r="34" spans="1:32" ht="9" customHeight="1">
      <c r="A34" s="395"/>
      <c r="B34" s="400"/>
      <c r="C34" s="389"/>
      <c r="D34" s="76"/>
      <c r="E34" s="47"/>
      <c r="F34" s="47"/>
      <c r="G34" s="62"/>
      <c r="H34" s="429"/>
      <c r="I34" s="47"/>
      <c r="J34" s="47"/>
      <c r="K34" s="77"/>
      <c r="L34" s="48"/>
      <c r="M34" s="77"/>
      <c r="N34" s="47"/>
      <c r="O34" s="47"/>
      <c r="P34" s="95"/>
      <c r="Q34" s="95"/>
      <c r="R34" s="47"/>
      <c r="S34" s="63"/>
      <c r="T34" s="79"/>
      <c r="U34" s="55"/>
      <c r="V34" s="96"/>
      <c r="W34" s="53"/>
      <c r="X34" s="54"/>
      <c r="Y34" s="430"/>
      <c r="Z34" s="80"/>
      <c r="AA34" s="81"/>
      <c r="AB34" s="53"/>
      <c r="AC34" s="99"/>
      <c r="AD34" s="395"/>
      <c r="AE34" s="400"/>
      <c r="AF34" s="389"/>
    </row>
    <row r="35" spans="1:32" ht="9" customHeight="1">
      <c r="A35" s="129"/>
      <c r="B35" s="45"/>
      <c r="C35" s="69"/>
      <c r="D35" s="70"/>
      <c r="E35" s="46"/>
      <c r="F35" s="63"/>
      <c r="G35" s="67"/>
      <c r="H35" s="429"/>
      <c r="I35" s="47"/>
      <c r="J35" s="47"/>
      <c r="K35" s="77"/>
      <c r="L35" s="48"/>
      <c r="M35" s="77"/>
      <c r="N35" s="47"/>
      <c r="O35" s="47"/>
      <c r="P35" s="95"/>
      <c r="Q35" s="95"/>
      <c r="R35" s="47"/>
      <c r="S35" s="63"/>
      <c r="T35" s="79"/>
      <c r="U35" s="55"/>
      <c r="V35" s="96"/>
      <c r="W35" s="53"/>
      <c r="X35" s="54"/>
      <c r="Y35" s="430"/>
      <c r="Z35" s="148"/>
      <c r="AA35" s="47"/>
      <c r="AB35" s="71"/>
      <c r="AC35" s="101"/>
      <c r="AD35" s="129"/>
      <c r="AE35" s="37"/>
      <c r="AF35" s="69"/>
    </row>
    <row r="36" spans="1:32" ht="9" customHeight="1">
      <c r="A36" s="129"/>
      <c r="B36" s="45"/>
      <c r="C36" s="69"/>
      <c r="D36" s="70"/>
      <c r="E36" s="432">
        <v>19</v>
      </c>
      <c r="F36" s="432"/>
      <c r="G36" s="433" t="s">
        <v>283</v>
      </c>
      <c r="H36" s="75"/>
      <c r="I36" s="49"/>
      <c r="J36" s="47"/>
      <c r="K36" s="74"/>
      <c r="L36" s="48"/>
      <c r="M36" s="77"/>
      <c r="N36" s="47"/>
      <c r="O36" s="47"/>
      <c r="P36" s="95"/>
      <c r="Q36" s="95"/>
      <c r="R36" s="47"/>
      <c r="S36" s="63"/>
      <c r="T36" s="79"/>
      <c r="U36" s="55"/>
      <c r="V36" s="94"/>
      <c r="W36" s="55"/>
      <c r="X36" s="56"/>
      <c r="Y36" s="57"/>
      <c r="Z36" s="434" t="s">
        <v>294</v>
      </c>
      <c r="AA36" s="435">
        <v>27</v>
      </c>
      <c r="AB36" s="435"/>
      <c r="AC36" s="101"/>
      <c r="AD36" s="129"/>
      <c r="AE36" s="37"/>
      <c r="AF36" s="69"/>
    </row>
    <row r="37" spans="1:32" ht="9" customHeight="1">
      <c r="A37" s="395">
        <v>8</v>
      </c>
      <c r="B37" s="400" t="s">
        <v>90</v>
      </c>
      <c r="C37" s="389" t="s">
        <v>91</v>
      </c>
      <c r="D37" s="76"/>
      <c r="E37" s="432"/>
      <c r="F37" s="432"/>
      <c r="G37" s="433"/>
      <c r="H37" s="48"/>
      <c r="I37" s="77"/>
      <c r="J37" s="431"/>
      <c r="K37" s="77"/>
      <c r="L37" s="48"/>
      <c r="M37" s="77"/>
      <c r="N37" s="47"/>
      <c r="O37" s="47"/>
      <c r="P37" s="95"/>
      <c r="Q37" s="95"/>
      <c r="R37" s="47"/>
      <c r="S37" s="63"/>
      <c r="T37" s="79"/>
      <c r="U37" s="55"/>
      <c r="V37" s="94"/>
      <c r="W37" s="430"/>
      <c r="X37" s="78"/>
      <c r="Y37" s="55"/>
      <c r="Z37" s="434"/>
      <c r="AA37" s="435"/>
      <c r="AB37" s="435"/>
      <c r="AC37" s="99"/>
      <c r="AD37" s="395">
        <v>32</v>
      </c>
      <c r="AE37" s="400" t="s">
        <v>131</v>
      </c>
      <c r="AF37" s="389" t="s">
        <v>132</v>
      </c>
    </row>
    <row r="38" spans="1:32" ht="9" customHeight="1">
      <c r="A38" s="395"/>
      <c r="B38" s="400"/>
      <c r="C38" s="389"/>
      <c r="D38" s="59"/>
      <c r="E38" s="62"/>
      <c r="F38" s="431"/>
      <c r="G38" s="77"/>
      <c r="H38" s="429"/>
      <c r="I38" s="77"/>
      <c r="J38" s="431"/>
      <c r="K38" s="77"/>
      <c r="L38" s="48"/>
      <c r="M38" s="77"/>
      <c r="N38" s="47"/>
      <c r="O38" s="47"/>
      <c r="P38" s="47"/>
      <c r="Q38" s="47"/>
      <c r="R38" s="47"/>
      <c r="S38" s="63"/>
      <c r="T38" s="79"/>
      <c r="U38" s="55"/>
      <c r="V38" s="94"/>
      <c r="W38" s="430"/>
      <c r="X38" s="79"/>
      <c r="Y38" s="430"/>
      <c r="Z38" s="94"/>
      <c r="AA38" s="430"/>
      <c r="AB38" s="80"/>
      <c r="AC38" s="105"/>
      <c r="AD38" s="395"/>
      <c r="AE38" s="400"/>
      <c r="AF38" s="389"/>
    </row>
    <row r="39" spans="1:32" ht="9" customHeight="1">
      <c r="A39" s="129"/>
      <c r="B39" s="45"/>
      <c r="C39" s="69"/>
      <c r="D39" s="432">
        <v>3</v>
      </c>
      <c r="E39" s="433" t="s">
        <v>284</v>
      </c>
      <c r="F39" s="439"/>
      <c r="G39" s="82"/>
      <c r="H39" s="429"/>
      <c r="I39" s="77"/>
      <c r="J39" s="47"/>
      <c r="K39" s="77"/>
      <c r="L39" s="48"/>
      <c r="M39" s="77"/>
      <c r="N39" s="47"/>
      <c r="O39" s="71"/>
      <c r="P39" s="71"/>
      <c r="Q39" s="71"/>
      <c r="R39" s="71"/>
      <c r="S39" s="63"/>
      <c r="T39" s="79"/>
      <c r="U39" s="55"/>
      <c r="V39" s="94"/>
      <c r="W39" s="53"/>
      <c r="X39" s="68"/>
      <c r="Y39" s="430"/>
      <c r="Z39" s="112"/>
      <c r="AA39" s="440"/>
      <c r="AB39" s="434" t="s">
        <v>295</v>
      </c>
      <c r="AC39" s="435">
        <v>11</v>
      </c>
      <c r="AD39" s="435"/>
      <c r="AE39" s="37"/>
      <c r="AF39" s="69"/>
    </row>
    <row r="40" spans="1:32" ht="9" customHeight="1">
      <c r="A40" s="129"/>
      <c r="B40" s="45"/>
      <c r="C40" s="69"/>
      <c r="D40" s="432"/>
      <c r="E40" s="433"/>
      <c r="F40" s="445"/>
      <c r="G40" s="60"/>
      <c r="H40" s="48"/>
      <c r="I40" s="77"/>
      <c r="J40" s="47"/>
      <c r="K40" s="77"/>
      <c r="L40" s="48"/>
      <c r="M40" s="77"/>
      <c r="N40" s="47"/>
      <c r="O40" s="71"/>
      <c r="P40" s="71"/>
      <c r="Q40" s="109"/>
      <c r="R40" s="71"/>
      <c r="S40" s="63"/>
      <c r="T40" s="79"/>
      <c r="U40" s="55"/>
      <c r="V40" s="94"/>
      <c r="W40" s="53"/>
      <c r="X40" s="68"/>
      <c r="Y40" s="53"/>
      <c r="Z40" s="55"/>
      <c r="AA40" s="430"/>
      <c r="AB40" s="434"/>
      <c r="AC40" s="435"/>
      <c r="AD40" s="435"/>
      <c r="AE40" s="41"/>
      <c r="AF40" s="69"/>
    </row>
    <row r="41" spans="1:32" ht="9" customHeight="1">
      <c r="A41" s="395">
        <v>9</v>
      </c>
      <c r="B41" s="400" t="s">
        <v>92</v>
      </c>
      <c r="C41" s="389" t="s">
        <v>93</v>
      </c>
      <c r="D41" s="87"/>
      <c r="E41" s="82"/>
      <c r="F41" s="444"/>
      <c r="G41" s="47"/>
      <c r="H41" s="48"/>
      <c r="I41" s="77"/>
      <c r="J41" s="47"/>
      <c r="K41" s="77"/>
      <c r="L41" s="48"/>
      <c r="M41" s="77"/>
      <c r="N41" s="47"/>
      <c r="O41" s="71"/>
      <c r="P41" s="109"/>
      <c r="Q41" s="109"/>
      <c r="R41" s="71"/>
      <c r="S41" s="63"/>
      <c r="T41" s="79"/>
      <c r="U41" s="55"/>
      <c r="V41" s="94"/>
      <c r="W41" s="55"/>
      <c r="X41" s="79"/>
      <c r="Y41" s="55"/>
      <c r="Z41" s="55"/>
      <c r="AA41" s="430"/>
      <c r="AB41" s="88"/>
      <c r="AC41" s="110"/>
      <c r="AD41" s="395">
        <v>33</v>
      </c>
      <c r="AE41" s="396" t="s">
        <v>133</v>
      </c>
      <c r="AF41" s="389" t="s">
        <v>134</v>
      </c>
    </row>
    <row r="42" spans="1:32" ht="9" customHeight="1">
      <c r="A42" s="395"/>
      <c r="B42" s="400"/>
      <c r="C42" s="389"/>
      <c r="D42" s="76"/>
      <c r="E42" s="47"/>
      <c r="F42" s="47"/>
      <c r="G42" s="47"/>
      <c r="H42" s="48"/>
      <c r="I42" s="77"/>
      <c r="J42" s="47"/>
      <c r="K42" s="77"/>
      <c r="L42" s="429"/>
      <c r="M42" s="77"/>
      <c r="N42" s="47"/>
      <c r="O42" s="71"/>
      <c r="P42" s="109"/>
      <c r="Q42" s="109"/>
      <c r="R42" s="71"/>
      <c r="S42" s="63"/>
      <c r="T42" s="79"/>
      <c r="U42" s="430"/>
      <c r="V42" s="94"/>
      <c r="W42" s="55"/>
      <c r="X42" s="79"/>
      <c r="Y42" s="55"/>
      <c r="Z42" s="53"/>
      <c r="AA42" s="53"/>
      <c r="AB42" s="53"/>
      <c r="AC42" s="111"/>
      <c r="AD42" s="395"/>
      <c r="AE42" s="396"/>
      <c r="AF42" s="389"/>
    </row>
    <row r="43" spans="1:32" ht="9" customHeight="1">
      <c r="A43" s="129"/>
      <c r="B43" s="45"/>
      <c r="C43" s="69"/>
      <c r="D43" s="70"/>
      <c r="E43" s="47"/>
      <c r="F43" s="46"/>
      <c r="G43" s="438">
        <v>34</v>
      </c>
      <c r="H43" s="441"/>
      <c r="I43" s="433" t="s">
        <v>71</v>
      </c>
      <c r="J43" s="49"/>
      <c r="K43" s="82"/>
      <c r="L43" s="429"/>
      <c r="M43" s="77"/>
      <c r="N43" s="47"/>
      <c r="O43" s="53"/>
      <c r="P43" s="109"/>
      <c r="Q43" s="109"/>
      <c r="R43" s="47"/>
      <c r="S43" s="63"/>
      <c r="T43" s="79"/>
      <c r="U43" s="430"/>
      <c r="V43" s="112"/>
      <c r="W43" s="82"/>
      <c r="X43" s="442" t="s">
        <v>70</v>
      </c>
      <c r="Y43" s="443">
        <v>38</v>
      </c>
      <c r="Z43" s="435"/>
      <c r="AA43" s="71"/>
      <c r="AB43" s="53"/>
      <c r="AC43" s="111"/>
      <c r="AD43" s="129"/>
      <c r="AE43" s="41"/>
      <c r="AF43" s="69"/>
    </row>
    <row r="44" spans="1:32" ht="9" customHeight="1">
      <c r="A44" s="129"/>
      <c r="B44" s="45"/>
      <c r="C44" s="69"/>
      <c r="D44" s="70"/>
      <c r="E44" s="47"/>
      <c r="F44" s="46"/>
      <c r="G44" s="438"/>
      <c r="H44" s="441"/>
      <c r="I44" s="433"/>
      <c r="J44" s="47"/>
      <c r="K44" s="47"/>
      <c r="L44" s="48"/>
      <c r="M44" s="77"/>
      <c r="N44" s="47"/>
      <c r="O44" s="113"/>
      <c r="P44" s="109"/>
      <c r="Q44" s="109"/>
      <c r="R44" s="113"/>
      <c r="S44" s="63"/>
      <c r="T44" s="79"/>
      <c r="U44" s="55"/>
      <c r="V44" s="65"/>
      <c r="W44" s="62"/>
      <c r="X44" s="442"/>
      <c r="Y44" s="443"/>
      <c r="Z44" s="435"/>
      <c r="AA44" s="71"/>
      <c r="AB44" s="53"/>
      <c r="AC44" s="111"/>
      <c r="AD44" s="129"/>
      <c r="AE44" s="114"/>
      <c r="AF44" s="69"/>
    </row>
    <row r="45" spans="1:32" ht="9" customHeight="1">
      <c r="A45" s="395">
        <v>10</v>
      </c>
      <c r="B45" s="400" t="s">
        <v>94</v>
      </c>
      <c r="C45" s="389" t="s">
        <v>95</v>
      </c>
      <c r="D45" s="76"/>
      <c r="E45" s="47"/>
      <c r="F45" s="47"/>
      <c r="G45" s="47"/>
      <c r="H45" s="48"/>
      <c r="I45" s="77"/>
      <c r="J45" s="47"/>
      <c r="K45" s="47"/>
      <c r="L45" s="48"/>
      <c r="M45" s="77"/>
      <c r="N45" s="47"/>
      <c r="O45" s="113"/>
      <c r="P45" s="109"/>
      <c r="Q45" s="109"/>
      <c r="R45" s="113"/>
      <c r="S45" s="63"/>
      <c r="T45" s="79"/>
      <c r="U45" s="55"/>
      <c r="V45" s="65"/>
      <c r="W45" s="53"/>
      <c r="X45" s="68"/>
      <c r="Y45" s="53"/>
      <c r="Z45" s="53"/>
      <c r="AA45" s="53"/>
      <c r="AB45" s="53"/>
      <c r="AC45" s="111"/>
      <c r="AD45" s="395">
        <v>34</v>
      </c>
      <c r="AE45" s="400" t="s">
        <v>135</v>
      </c>
      <c r="AF45" s="389" t="s">
        <v>136</v>
      </c>
    </row>
    <row r="46" spans="1:32" ht="9" customHeight="1">
      <c r="A46" s="395"/>
      <c r="B46" s="400"/>
      <c r="C46" s="389"/>
      <c r="D46" s="59"/>
      <c r="E46" s="62"/>
      <c r="F46" s="431"/>
      <c r="G46" s="47"/>
      <c r="H46" s="48"/>
      <c r="I46" s="77"/>
      <c r="J46" s="47"/>
      <c r="K46" s="47"/>
      <c r="L46" s="48"/>
      <c r="M46" s="77"/>
      <c r="N46" s="47"/>
      <c r="O46" s="113"/>
      <c r="P46" s="109"/>
      <c r="Q46" s="109"/>
      <c r="R46" s="113"/>
      <c r="S46" s="63"/>
      <c r="T46" s="79"/>
      <c r="U46" s="55"/>
      <c r="V46" s="53"/>
      <c r="W46" s="55"/>
      <c r="X46" s="79"/>
      <c r="Y46" s="55"/>
      <c r="Z46" s="55"/>
      <c r="AA46" s="430"/>
      <c r="AB46" s="80"/>
      <c r="AC46" s="115"/>
      <c r="AD46" s="395"/>
      <c r="AE46" s="400"/>
      <c r="AF46" s="389"/>
    </row>
    <row r="47" spans="1:32" ht="9" customHeight="1">
      <c r="A47" s="44"/>
      <c r="B47" s="45"/>
      <c r="C47" s="69"/>
      <c r="D47" s="432">
        <v>4</v>
      </c>
      <c r="E47" s="433" t="s">
        <v>285</v>
      </c>
      <c r="F47" s="439"/>
      <c r="G47" s="49"/>
      <c r="H47" s="48"/>
      <c r="I47" s="77"/>
      <c r="J47" s="47"/>
      <c r="K47" s="47"/>
      <c r="L47" s="48"/>
      <c r="M47" s="77"/>
      <c r="N47" s="47"/>
      <c r="O47" s="113"/>
      <c r="P47" s="109"/>
      <c r="Q47" s="109"/>
      <c r="R47" s="113"/>
      <c r="S47" s="63"/>
      <c r="T47" s="79"/>
      <c r="U47" s="55"/>
      <c r="V47" s="53"/>
      <c r="W47" s="55"/>
      <c r="X47" s="79"/>
      <c r="Y47" s="55"/>
      <c r="Z47" s="53"/>
      <c r="AA47" s="440"/>
      <c r="AB47" s="434" t="s">
        <v>296</v>
      </c>
      <c r="AC47" s="435">
        <v>12</v>
      </c>
      <c r="AD47" s="435"/>
      <c r="AE47" s="93"/>
      <c r="AF47" s="69"/>
    </row>
    <row r="48" spans="1:32" ht="9" customHeight="1">
      <c r="A48" s="44"/>
      <c r="B48" s="45"/>
      <c r="C48" s="69"/>
      <c r="D48" s="432"/>
      <c r="E48" s="433"/>
      <c r="F48" s="445"/>
      <c r="G48" s="62"/>
      <c r="H48" s="429"/>
      <c r="I48" s="116"/>
      <c r="J48" s="47"/>
      <c r="K48" s="47"/>
      <c r="L48" s="48"/>
      <c r="M48" s="77"/>
      <c r="N48" s="47"/>
      <c r="O48" s="113"/>
      <c r="P48" s="109"/>
      <c r="Q48" s="109"/>
      <c r="R48" s="113"/>
      <c r="S48" s="63"/>
      <c r="T48" s="79"/>
      <c r="U48" s="55"/>
      <c r="V48" s="65"/>
      <c r="W48" s="55"/>
      <c r="X48" s="79"/>
      <c r="Y48" s="430"/>
      <c r="Z48" s="80"/>
      <c r="AA48" s="430"/>
      <c r="AB48" s="434"/>
      <c r="AC48" s="435"/>
      <c r="AD48" s="435"/>
      <c r="AE48" s="37"/>
      <c r="AF48" s="69"/>
    </row>
    <row r="49" spans="1:32" ht="9" customHeight="1">
      <c r="A49" s="395">
        <v>11</v>
      </c>
      <c r="B49" s="400" t="s">
        <v>96</v>
      </c>
      <c r="C49" s="389" t="s">
        <v>97</v>
      </c>
      <c r="D49" s="87"/>
      <c r="E49" s="82"/>
      <c r="F49" s="444"/>
      <c r="G49" s="67"/>
      <c r="H49" s="429"/>
      <c r="I49" s="116"/>
      <c r="J49" s="431"/>
      <c r="K49" s="47"/>
      <c r="L49" s="48"/>
      <c r="M49" s="77"/>
      <c r="N49" s="47"/>
      <c r="O49" s="113"/>
      <c r="P49" s="109"/>
      <c r="Q49" s="109"/>
      <c r="R49" s="113"/>
      <c r="S49" s="63"/>
      <c r="T49" s="79"/>
      <c r="U49" s="55"/>
      <c r="V49" s="65"/>
      <c r="W49" s="430"/>
      <c r="X49" s="79"/>
      <c r="Y49" s="430"/>
      <c r="Z49" s="148"/>
      <c r="AA49" s="430"/>
      <c r="AB49" s="88"/>
      <c r="AC49" s="58"/>
      <c r="AD49" s="395">
        <v>35</v>
      </c>
      <c r="AE49" s="400" t="s">
        <v>137</v>
      </c>
      <c r="AF49" s="389" t="s">
        <v>138</v>
      </c>
    </row>
    <row r="50" spans="1:32" ht="9" customHeight="1">
      <c r="A50" s="395"/>
      <c r="B50" s="400"/>
      <c r="C50" s="389"/>
      <c r="D50" s="76"/>
      <c r="E50" s="432">
        <v>20</v>
      </c>
      <c r="F50" s="432"/>
      <c r="G50" s="433" t="s">
        <v>286</v>
      </c>
      <c r="H50" s="75"/>
      <c r="I50" s="77"/>
      <c r="J50" s="431"/>
      <c r="K50" s="51"/>
      <c r="L50" s="48"/>
      <c r="M50" s="77"/>
      <c r="N50" s="47"/>
      <c r="O50" s="113"/>
      <c r="P50" s="109"/>
      <c r="Q50" s="109"/>
      <c r="R50" s="113"/>
      <c r="S50" s="63"/>
      <c r="T50" s="79"/>
      <c r="U50" s="55"/>
      <c r="V50" s="65"/>
      <c r="W50" s="430"/>
      <c r="X50" s="68"/>
      <c r="Y50" s="57"/>
      <c r="Z50" s="434" t="s">
        <v>297</v>
      </c>
      <c r="AA50" s="435">
        <v>28</v>
      </c>
      <c r="AB50" s="435"/>
      <c r="AC50" s="53"/>
      <c r="AD50" s="395"/>
      <c r="AE50" s="400"/>
      <c r="AF50" s="389"/>
    </row>
    <row r="51" spans="1:32" ht="9" customHeight="1">
      <c r="A51" s="129"/>
      <c r="B51" s="45"/>
      <c r="C51" s="69"/>
      <c r="D51" s="70"/>
      <c r="E51" s="432"/>
      <c r="F51" s="432"/>
      <c r="G51" s="433"/>
      <c r="H51" s="48"/>
      <c r="I51" s="60"/>
      <c r="J51" s="51"/>
      <c r="K51" s="51"/>
      <c r="L51" s="48"/>
      <c r="M51" s="77"/>
      <c r="N51" s="47"/>
      <c r="O51" s="113"/>
      <c r="P51" s="109"/>
      <c r="Q51" s="109"/>
      <c r="R51" s="113"/>
      <c r="S51" s="63"/>
      <c r="T51" s="79"/>
      <c r="U51" s="55"/>
      <c r="V51" s="65"/>
      <c r="W51" s="53"/>
      <c r="X51" s="100"/>
      <c r="Y51" s="55"/>
      <c r="Z51" s="434"/>
      <c r="AA51" s="435"/>
      <c r="AB51" s="435"/>
      <c r="AC51" s="72"/>
      <c r="AD51" s="129"/>
      <c r="AE51" s="37"/>
      <c r="AF51" s="69"/>
    </row>
    <row r="52" spans="1:32" ht="9" customHeight="1">
      <c r="A52" s="129"/>
      <c r="B52" s="45"/>
      <c r="C52" s="69"/>
      <c r="D52" s="70"/>
      <c r="E52" s="46"/>
      <c r="F52" s="63"/>
      <c r="G52" s="77"/>
      <c r="H52" s="429"/>
      <c r="I52" s="47"/>
      <c r="J52" s="47"/>
      <c r="K52" s="47"/>
      <c r="L52" s="48"/>
      <c r="M52" s="77"/>
      <c r="N52" s="47"/>
      <c r="O52" s="113"/>
      <c r="P52" s="109"/>
      <c r="Q52" s="109"/>
      <c r="R52" s="113"/>
      <c r="S52" s="63"/>
      <c r="T52" s="79"/>
      <c r="U52" s="55"/>
      <c r="V52" s="65"/>
      <c r="W52" s="55"/>
      <c r="X52" s="66"/>
      <c r="Y52" s="430"/>
      <c r="Z52" s="94"/>
      <c r="AA52" s="47"/>
      <c r="AB52" s="71"/>
      <c r="AC52" s="72"/>
      <c r="AD52" s="129"/>
      <c r="AE52" s="37"/>
      <c r="AF52" s="69"/>
    </row>
    <row r="53" spans="1:32" ht="9" customHeight="1">
      <c r="A53" s="395">
        <v>12</v>
      </c>
      <c r="B53" s="400" t="s">
        <v>98</v>
      </c>
      <c r="C53" s="389" t="s">
        <v>99</v>
      </c>
      <c r="D53" s="87"/>
      <c r="E53" s="49"/>
      <c r="F53" s="49"/>
      <c r="G53" s="82"/>
      <c r="H53" s="429"/>
      <c r="I53" s="47"/>
      <c r="J53" s="47"/>
      <c r="K53" s="47"/>
      <c r="L53" s="48"/>
      <c r="M53" s="77"/>
      <c r="N53" s="47"/>
      <c r="O53" s="113"/>
      <c r="P53" s="109"/>
      <c r="Q53" s="109"/>
      <c r="R53" s="113"/>
      <c r="S53" s="63"/>
      <c r="T53" s="79"/>
      <c r="U53" s="55"/>
      <c r="V53" s="65"/>
      <c r="W53" s="55"/>
      <c r="X53" s="66"/>
      <c r="Y53" s="430"/>
      <c r="Z53" s="112"/>
      <c r="AA53" s="53"/>
      <c r="AB53" s="53"/>
      <c r="AC53" s="53"/>
      <c r="AD53" s="395">
        <v>36</v>
      </c>
      <c r="AE53" s="396" t="s">
        <v>139</v>
      </c>
      <c r="AF53" s="389" t="s">
        <v>140</v>
      </c>
    </row>
    <row r="54" spans="1:32" ht="9" customHeight="1">
      <c r="A54" s="395"/>
      <c r="B54" s="400"/>
      <c r="C54" s="389"/>
      <c r="D54" s="46"/>
      <c r="E54" s="47"/>
      <c r="F54" s="47"/>
      <c r="G54" s="47"/>
      <c r="H54" s="52"/>
      <c r="I54" s="51"/>
      <c r="J54" s="47"/>
      <c r="K54" s="47"/>
      <c r="L54" s="48"/>
      <c r="M54" s="77"/>
      <c r="N54" s="47"/>
      <c r="O54" s="448"/>
      <c r="P54" s="449"/>
      <c r="Q54" s="452"/>
      <c r="R54" s="388"/>
      <c r="S54" s="63"/>
      <c r="T54" s="79"/>
      <c r="U54" s="55"/>
      <c r="V54" s="65"/>
      <c r="W54" s="55"/>
      <c r="X54" s="66"/>
      <c r="Y54" s="55"/>
      <c r="Z54" s="104"/>
      <c r="AA54" s="104"/>
      <c r="AB54" s="81"/>
      <c r="AC54" s="81"/>
      <c r="AD54" s="395"/>
      <c r="AE54" s="396"/>
      <c r="AF54" s="389"/>
    </row>
    <row r="55" spans="1:32" ht="9" customHeight="1">
      <c r="A55" s="129"/>
      <c r="B55" s="45"/>
      <c r="C55" s="69"/>
      <c r="D55" s="70"/>
      <c r="E55" s="47"/>
      <c r="F55" s="47"/>
      <c r="G55" s="47"/>
      <c r="H55" s="48"/>
      <c r="I55" s="47"/>
      <c r="J55" s="46"/>
      <c r="K55" s="438">
        <v>45</v>
      </c>
      <c r="L55" s="441"/>
      <c r="M55" s="433" t="s">
        <v>68</v>
      </c>
      <c r="N55" s="49"/>
      <c r="O55" s="450"/>
      <c r="P55" s="451"/>
      <c r="Q55" s="453"/>
      <c r="R55" s="453"/>
      <c r="S55" s="84"/>
      <c r="T55" s="454" t="s">
        <v>364</v>
      </c>
      <c r="U55" s="443">
        <v>46</v>
      </c>
      <c r="V55" s="435"/>
      <c r="W55" s="55"/>
      <c r="X55" s="66"/>
      <c r="Y55" s="55"/>
      <c r="Z55" s="53"/>
      <c r="AA55" s="53"/>
      <c r="AB55" s="53"/>
      <c r="AC55" s="72"/>
      <c r="AD55" s="129"/>
      <c r="AE55" s="37"/>
      <c r="AF55" s="69"/>
    </row>
    <row r="56" spans="1:32" ht="9" customHeight="1">
      <c r="A56" s="129"/>
      <c r="B56" s="45"/>
      <c r="C56" s="69"/>
      <c r="D56" s="70"/>
      <c r="E56" s="47"/>
      <c r="F56" s="47"/>
      <c r="G56" s="47"/>
      <c r="H56" s="48"/>
      <c r="I56" s="47"/>
      <c r="J56" s="46"/>
      <c r="K56" s="438"/>
      <c r="L56" s="441"/>
      <c r="M56" s="433"/>
      <c r="N56" s="47"/>
      <c r="O56" s="59"/>
      <c r="P56" s="455" t="s">
        <v>70</v>
      </c>
      <c r="Q56" s="456"/>
      <c r="R56" s="59"/>
      <c r="S56" s="63"/>
      <c r="T56" s="454"/>
      <c r="U56" s="443"/>
      <c r="V56" s="435"/>
      <c r="W56" s="53"/>
      <c r="X56" s="54"/>
      <c r="Y56" s="53"/>
      <c r="Z56" s="53"/>
      <c r="AA56" s="53"/>
      <c r="AB56" s="53"/>
      <c r="AC56" s="72"/>
      <c r="AD56" s="129"/>
      <c r="AE56" s="37"/>
      <c r="AF56" s="69"/>
    </row>
    <row r="57" spans="1:32" ht="9" customHeight="1">
      <c r="A57" s="395">
        <v>13</v>
      </c>
      <c r="B57" s="400" t="s">
        <v>100</v>
      </c>
      <c r="C57" s="389" t="s">
        <v>101</v>
      </c>
      <c r="D57" s="87"/>
      <c r="E57" s="49"/>
      <c r="F57" s="49"/>
      <c r="G57" s="49"/>
      <c r="H57" s="48"/>
      <c r="I57" s="47"/>
      <c r="J57" s="50"/>
      <c r="K57" s="47"/>
      <c r="L57" s="48"/>
      <c r="M57" s="77"/>
      <c r="N57" s="47"/>
      <c r="O57" s="47"/>
      <c r="P57" s="388"/>
      <c r="Q57" s="388"/>
      <c r="R57" s="47"/>
      <c r="S57" s="63"/>
      <c r="T57" s="79"/>
      <c r="U57" s="55"/>
      <c r="V57" s="53"/>
      <c r="W57" s="55"/>
      <c r="X57" s="66"/>
      <c r="Y57" s="55"/>
      <c r="Z57" s="57"/>
      <c r="AA57" s="57"/>
      <c r="AB57" s="58"/>
      <c r="AC57" s="58"/>
      <c r="AD57" s="395">
        <v>37</v>
      </c>
      <c r="AE57" s="73" t="s">
        <v>270</v>
      </c>
      <c r="AF57" s="389" t="s">
        <v>141</v>
      </c>
    </row>
    <row r="58" spans="1:32" ht="9" customHeight="1">
      <c r="A58" s="395"/>
      <c r="B58" s="400"/>
      <c r="C58" s="389"/>
      <c r="D58" s="76"/>
      <c r="E58" s="50"/>
      <c r="F58" s="47"/>
      <c r="G58" s="62"/>
      <c r="H58" s="429"/>
      <c r="I58" s="47"/>
      <c r="J58" s="50"/>
      <c r="K58" s="47"/>
      <c r="L58" s="48"/>
      <c r="M58" s="77"/>
      <c r="N58" s="47"/>
      <c r="O58" s="457">
        <v>47</v>
      </c>
      <c r="P58" s="457"/>
      <c r="Q58" s="457"/>
      <c r="R58" s="457"/>
      <c r="S58" s="63"/>
      <c r="T58" s="79"/>
      <c r="U58" s="55"/>
      <c r="V58" s="65"/>
      <c r="W58" s="53"/>
      <c r="X58" s="54"/>
      <c r="Y58" s="430"/>
      <c r="Z58" s="80"/>
      <c r="AA58" s="53"/>
      <c r="AB58" s="53"/>
      <c r="AC58" s="53"/>
      <c r="AD58" s="395"/>
      <c r="AE58" s="73" t="s">
        <v>271</v>
      </c>
      <c r="AF58" s="389"/>
    </row>
    <row r="59" spans="1:32" ht="9" customHeight="1">
      <c r="A59" s="129"/>
      <c r="B59" s="45"/>
      <c r="C59" s="69"/>
      <c r="D59" s="70"/>
      <c r="E59" s="76"/>
      <c r="F59" s="63"/>
      <c r="G59" s="67"/>
      <c r="H59" s="429"/>
      <c r="I59" s="47"/>
      <c r="J59" s="50"/>
      <c r="K59" s="47"/>
      <c r="L59" s="48"/>
      <c r="M59" s="77"/>
      <c r="N59" s="47"/>
      <c r="O59" s="457"/>
      <c r="P59" s="457"/>
      <c r="Q59" s="457"/>
      <c r="R59" s="457"/>
      <c r="S59" s="63"/>
      <c r="T59" s="79"/>
      <c r="U59" s="55"/>
      <c r="V59" s="65"/>
      <c r="W59" s="53"/>
      <c r="X59" s="54"/>
      <c r="Y59" s="430"/>
      <c r="Z59" s="148"/>
      <c r="AA59" s="47"/>
      <c r="AB59" s="71"/>
      <c r="AC59" s="72"/>
      <c r="AD59" s="129"/>
      <c r="AE59" s="37"/>
      <c r="AF59" s="69"/>
    </row>
    <row r="60" spans="1:32" ht="9" customHeight="1">
      <c r="A60" s="129"/>
      <c r="B60" s="45"/>
      <c r="C60" s="69"/>
      <c r="D60" s="70"/>
      <c r="E60" s="438">
        <v>21</v>
      </c>
      <c r="F60" s="438"/>
      <c r="G60" s="433" t="s">
        <v>287</v>
      </c>
      <c r="H60" s="75"/>
      <c r="I60" s="49"/>
      <c r="J60" s="47"/>
      <c r="K60" s="47"/>
      <c r="L60" s="48"/>
      <c r="M60" s="77"/>
      <c r="N60" s="47"/>
      <c r="O60" s="47"/>
      <c r="P60" s="47"/>
      <c r="Q60" s="47"/>
      <c r="R60" s="47"/>
      <c r="S60" s="63"/>
      <c r="T60" s="79"/>
      <c r="U60" s="55"/>
      <c r="V60" s="65"/>
      <c r="W60" s="55"/>
      <c r="X60" s="56"/>
      <c r="Y60" s="57"/>
      <c r="Z60" s="434" t="s">
        <v>298</v>
      </c>
      <c r="AA60" s="435">
        <v>29</v>
      </c>
      <c r="AB60" s="435"/>
      <c r="AC60" s="72"/>
      <c r="AD60" s="129"/>
      <c r="AE60" s="37"/>
      <c r="AF60" s="69"/>
    </row>
    <row r="61" spans="1:32" ht="9" customHeight="1">
      <c r="A61" s="395">
        <v>14</v>
      </c>
      <c r="B61" s="396" t="s">
        <v>102</v>
      </c>
      <c r="C61" s="389" t="s">
        <v>78</v>
      </c>
      <c r="D61" s="76"/>
      <c r="E61" s="438"/>
      <c r="F61" s="438"/>
      <c r="G61" s="433"/>
      <c r="H61" s="48"/>
      <c r="I61" s="77"/>
      <c r="J61" s="431"/>
      <c r="K61" s="47"/>
      <c r="L61" s="48"/>
      <c r="M61" s="77"/>
      <c r="N61" s="47"/>
      <c r="O61" s="47"/>
      <c r="P61" s="47"/>
      <c r="Q61" s="47"/>
      <c r="R61" s="47"/>
      <c r="S61" s="63"/>
      <c r="T61" s="79"/>
      <c r="U61" s="55"/>
      <c r="V61" s="65"/>
      <c r="W61" s="430"/>
      <c r="X61" s="78"/>
      <c r="Y61" s="55"/>
      <c r="Z61" s="434"/>
      <c r="AA61" s="435"/>
      <c r="AB61" s="435"/>
      <c r="AC61" s="53"/>
      <c r="AD61" s="395">
        <v>38</v>
      </c>
      <c r="AE61" s="400" t="s">
        <v>142</v>
      </c>
      <c r="AF61" s="389" t="s">
        <v>143</v>
      </c>
    </row>
    <row r="62" spans="1:32" ht="9" customHeight="1">
      <c r="A62" s="395"/>
      <c r="B62" s="396"/>
      <c r="C62" s="389"/>
      <c r="D62" s="59"/>
      <c r="E62" s="62"/>
      <c r="F62" s="431"/>
      <c r="G62" s="77"/>
      <c r="H62" s="429"/>
      <c r="I62" s="116"/>
      <c r="J62" s="431"/>
      <c r="K62" s="47"/>
      <c r="L62" s="48"/>
      <c r="M62" s="77"/>
      <c r="N62" s="47"/>
      <c r="O62" s="47"/>
      <c r="P62" s="47"/>
      <c r="Q62" s="47"/>
      <c r="R62" s="47"/>
      <c r="S62" s="63"/>
      <c r="T62" s="79"/>
      <c r="U62" s="55"/>
      <c r="V62" s="65"/>
      <c r="W62" s="430"/>
      <c r="X62" s="79"/>
      <c r="Y62" s="430"/>
      <c r="Z62" s="94"/>
      <c r="AA62" s="430"/>
      <c r="AB62" s="80"/>
      <c r="AC62" s="81"/>
      <c r="AD62" s="395"/>
      <c r="AE62" s="400"/>
      <c r="AF62" s="389"/>
    </row>
    <row r="63" spans="1:32" ht="9" customHeight="1">
      <c r="A63" s="129"/>
      <c r="B63" s="45"/>
      <c r="C63" s="69"/>
      <c r="D63" s="432">
        <v>5</v>
      </c>
      <c r="E63" s="433" t="s">
        <v>69</v>
      </c>
      <c r="F63" s="439"/>
      <c r="G63" s="82"/>
      <c r="H63" s="429"/>
      <c r="I63" s="116"/>
      <c r="J63" s="50"/>
      <c r="K63" s="47"/>
      <c r="L63" s="48"/>
      <c r="M63" s="77"/>
      <c r="N63" s="47"/>
      <c r="O63" s="47"/>
      <c r="P63" s="47"/>
      <c r="Q63" s="47"/>
      <c r="R63" s="47"/>
      <c r="S63" s="63"/>
      <c r="T63" s="79"/>
      <c r="U63" s="55"/>
      <c r="V63" s="65"/>
      <c r="W63" s="53"/>
      <c r="X63" s="68"/>
      <c r="Y63" s="430"/>
      <c r="Z63" s="112"/>
      <c r="AA63" s="440"/>
      <c r="AB63" s="434" t="s">
        <v>299</v>
      </c>
      <c r="AC63" s="435">
        <v>13</v>
      </c>
      <c r="AD63" s="435"/>
      <c r="AE63" s="37"/>
      <c r="AF63" s="69"/>
    </row>
    <row r="64" spans="1:32" ht="9" customHeight="1">
      <c r="A64" s="129"/>
      <c r="B64" s="45"/>
      <c r="C64" s="69"/>
      <c r="D64" s="432"/>
      <c r="E64" s="433"/>
      <c r="F64" s="445"/>
      <c r="G64" s="60"/>
      <c r="H64" s="48"/>
      <c r="I64" s="77"/>
      <c r="J64" s="50"/>
      <c r="K64" s="47"/>
      <c r="L64" s="48"/>
      <c r="M64" s="77"/>
      <c r="N64" s="47"/>
      <c r="O64" s="47"/>
      <c r="P64" s="47"/>
      <c r="Q64" s="47"/>
      <c r="R64" s="47"/>
      <c r="S64" s="63"/>
      <c r="T64" s="79"/>
      <c r="U64" s="55"/>
      <c r="V64" s="55"/>
      <c r="W64" s="53"/>
      <c r="X64" s="68"/>
      <c r="Y64" s="53"/>
      <c r="Z64" s="55"/>
      <c r="AA64" s="430"/>
      <c r="AB64" s="434"/>
      <c r="AC64" s="435"/>
      <c r="AD64" s="435"/>
      <c r="AE64" s="37"/>
      <c r="AF64" s="69"/>
    </row>
    <row r="65" spans="1:32" ht="9" customHeight="1">
      <c r="A65" s="395">
        <v>15</v>
      </c>
      <c r="B65" s="396" t="s">
        <v>103</v>
      </c>
      <c r="C65" s="389" t="s">
        <v>104</v>
      </c>
      <c r="D65" s="87"/>
      <c r="E65" s="82"/>
      <c r="F65" s="444"/>
      <c r="G65" s="47"/>
      <c r="H65" s="48"/>
      <c r="I65" s="77"/>
      <c r="J65" s="50"/>
      <c r="K65" s="47"/>
      <c r="L65" s="48"/>
      <c r="M65" s="77"/>
      <c r="N65" s="47"/>
      <c r="O65" s="47"/>
      <c r="P65" s="47"/>
      <c r="Q65" s="47"/>
      <c r="R65" s="47"/>
      <c r="S65" s="63"/>
      <c r="T65" s="79"/>
      <c r="U65" s="55"/>
      <c r="V65" s="55"/>
      <c r="W65" s="55"/>
      <c r="X65" s="79"/>
      <c r="Y65" s="55"/>
      <c r="Z65" s="55"/>
      <c r="AA65" s="430"/>
      <c r="AB65" s="88"/>
      <c r="AC65" s="117"/>
      <c r="AD65" s="395">
        <v>39</v>
      </c>
      <c r="AE65" s="400" t="s">
        <v>144</v>
      </c>
      <c r="AF65" s="389" t="s">
        <v>145</v>
      </c>
    </row>
    <row r="66" spans="1:32" ht="9" customHeight="1">
      <c r="A66" s="395"/>
      <c r="B66" s="396"/>
      <c r="C66" s="389"/>
      <c r="D66" s="76"/>
      <c r="E66" s="50"/>
      <c r="F66" s="47"/>
      <c r="G66" s="47"/>
      <c r="H66" s="48"/>
      <c r="I66" s="77"/>
      <c r="J66" s="50"/>
      <c r="K66" s="47"/>
      <c r="L66" s="48"/>
      <c r="M66" s="77"/>
      <c r="N66" s="47"/>
      <c r="O66" s="47"/>
      <c r="P66" s="47"/>
      <c r="Q66" s="47"/>
      <c r="R66" s="47"/>
      <c r="S66" s="63"/>
      <c r="T66" s="79"/>
      <c r="U66" s="55"/>
      <c r="V66" s="55"/>
      <c r="W66" s="55"/>
      <c r="X66" s="79"/>
      <c r="Y66" s="55"/>
      <c r="Z66" s="53"/>
      <c r="AA66" s="53"/>
      <c r="AB66" s="53"/>
      <c r="AC66" s="118"/>
      <c r="AD66" s="395"/>
      <c r="AE66" s="400"/>
      <c r="AF66" s="389"/>
    </row>
    <row r="67" spans="1:32" ht="9" customHeight="1">
      <c r="A67" s="129"/>
      <c r="B67" s="45"/>
      <c r="C67" s="69"/>
      <c r="D67" s="70"/>
      <c r="E67" s="50"/>
      <c r="F67" s="46"/>
      <c r="G67" s="438">
        <v>35</v>
      </c>
      <c r="H67" s="441"/>
      <c r="I67" s="458" t="s">
        <v>67</v>
      </c>
      <c r="J67" s="50"/>
      <c r="K67" s="47"/>
      <c r="L67" s="48"/>
      <c r="M67" s="77"/>
      <c r="N67" s="47"/>
      <c r="O67" s="47"/>
      <c r="P67" s="47"/>
      <c r="Q67" s="47"/>
      <c r="R67" s="47"/>
      <c r="S67" s="63"/>
      <c r="T67" s="79"/>
      <c r="U67" s="55"/>
      <c r="V67" s="57"/>
      <c r="W67" s="82"/>
      <c r="X67" s="442" t="s">
        <v>66</v>
      </c>
      <c r="Y67" s="443">
        <v>39</v>
      </c>
      <c r="Z67" s="435"/>
      <c r="AA67" s="71"/>
      <c r="AB67" s="53"/>
      <c r="AC67" s="119"/>
      <c r="AD67" s="129"/>
      <c r="AE67" s="37"/>
      <c r="AF67" s="69"/>
    </row>
    <row r="68" spans="1:32" ht="9" customHeight="1">
      <c r="A68" s="129"/>
      <c r="B68" s="45"/>
      <c r="C68" s="69"/>
      <c r="D68" s="70"/>
      <c r="E68" s="50"/>
      <c r="F68" s="46"/>
      <c r="G68" s="438"/>
      <c r="H68" s="441"/>
      <c r="I68" s="458"/>
      <c r="J68" s="60"/>
      <c r="K68" s="62"/>
      <c r="L68" s="429"/>
      <c r="M68" s="77"/>
      <c r="N68" s="47"/>
      <c r="O68" s="47"/>
      <c r="P68" s="47"/>
      <c r="Q68" s="47"/>
      <c r="R68" s="47"/>
      <c r="S68" s="63"/>
      <c r="T68" s="68"/>
      <c r="U68" s="430"/>
      <c r="V68" s="94"/>
      <c r="W68" s="62"/>
      <c r="X68" s="442"/>
      <c r="Y68" s="443"/>
      <c r="Z68" s="435"/>
      <c r="AA68" s="71"/>
      <c r="AB68" s="53"/>
      <c r="AC68" s="119"/>
      <c r="AD68" s="129"/>
      <c r="AE68" s="37"/>
      <c r="AF68" s="69"/>
    </row>
    <row r="69" spans="1:32" ht="9" customHeight="1">
      <c r="A69" s="395">
        <v>16</v>
      </c>
      <c r="B69" s="400" t="s">
        <v>105</v>
      </c>
      <c r="C69" s="389" t="s">
        <v>106</v>
      </c>
      <c r="D69" s="76"/>
      <c r="E69" s="50"/>
      <c r="F69" s="47"/>
      <c r="G69" s="47"/>
      <c r="H69" s="48"/>
      <c r="I69" s="77"/>
      <c r="J69" s="47"/>
      <c r="K69" s="77"/>
      <c r="L69" s="429"/>
      <c r="M69" s="77"/>
      <c r="N69" s="47"/>
      <c r="O69" s="47"/>
      <c r="P69" s="47"/>
      <c r="Q69" s="47"/>
      <c r="R69" s="47"/>
      <c r="S69" s="63"/>
      <c r="T69" s="68"/>
      <c r="U69" s="430"/>
      <c r="V69" s="94"/>
      <c r="W69" s="53"/>
      <c r="X69" s="68"/>
      <c r="Y69" s="53"/>
      <c r="Z69" s="53"/>
      <c r="AA69" s="53"/>
      <c r="AB69" s="53"/>
      <c r="AC69" s="118"/>
      <c r="AD69" s="395">
        <v>40</v>
      </c>
      <c r="AE69" s="93" t="s">
        <v>272</v>
      </c>
      <c r="AF69" s="389" t="s">
        <v>146</v>
      </c>
    </row>
    <row r="70" spans="1:32" ht="9" customHeight="1">
      <c r="A70" s="395"/>
      <c r="B70" s="400"/>
      <c r="C70" s="389"/>
      <c r="D70" s="59"/>
      <c r="E70" s="62"/>
      <c r="F70" s="431"/>
      <c r="G70" s="47"/>
      <c r="H70" s="48"/>
      <c r="I70" s="77"/>
      <c r="J70" s="47"/>
      <c r="K70" s="77"/>
      <c r="L70" s="48"/>
      <c r="M70" s="77"/>
      <c r="N70" s="47"/>
      <c r="O70" s="47"/>
      <c r="P70" s="47"/>
      <c r="Q70" s="47"/>
      <c r="R70" s="47"/>
      <c r="S70" s="63"/>
      <c r="T70" s="79"/>
      <c r="U70" s="55"/>
      <c r="V70" s="96"/>
      <c r="W70" s="55"/>
      <c r="X70" s="79"/>
      <c r="Y70" s="55"/>
      <c r="Z70" s="55"/>
      <c r="AA70" s="430"/>
      <c r="AB70" s="80"/>
      <c r="AC70" s="120"/>
      <c r="AD70" s="395"/>
      <c r="AE70" s="93" t="s">
        <v>273</v>
      </c>
      <c r="AF70" s="389"/>
    </row>
    <row r="71" spans="1:32" ht="9" customHeight="1">
      <c r="A71" s="129"/>
      <c r="B71" s="45"/>
      <c r="C71" s="69"/>
      <c r="D71" s="432">
        <v>6</v>
      </c>
      <c r="E71" s="433" t="s">
        <v>71</v>
      </c>
      <c r="F71" s="439"/>
      <c r="G71" s="49"/>
      <c r="H71" s="48"/>
      <c r="I71" s="77"/>
      <c r="J71" s="47"/>
      <c r="K71" s="77"/>
      <c r="L71" s="48"/>
      <c r="M71" s="77"/>
      <c r="N71" s="47"/>
      <c r="O71" s="47"/>
      <c r="P71" s="47"/>
      <c r="Q71" s="47"/>
      <c r="R71" s="47"/>
      <c r="S71" s="63"/>
      <c r="T71" s="79"/>
      <c r="U71" s="55"/>
      <c r="V71" s="96"/>
      <c r="W71" s="55"/>
      <c r="X71" s="79"/>
      <c r="Y71" s="55"/>
      <c r="Z71" s="53"/>
      <c r="AA71" s="440"/>
      <c r="AB71" s="434" t="s">
        <v>301</v>
      </c>
      <c r="AC71" s="435">
        <v>14</v>
      </c>
      <c r="AD71" s="435"/>
      <c r="AE71" s="37"/>
      <c r="AF71" s="69"/>
    </row>
    <row r="72" spans="1:32" ht="9" customHeight="1">
      <c r="A72" s="129"/>
      <c r="B72" s="45"/>
      <c r="C72" s="69"/>
      <c r="D72" s="432"/>
      <c r="E72" s="433"/>
      <c r="F72" s="445"/>
      <c r="G72" s="62"/>
      <c r="H72" s="429"/>
      <c r="I72" s="77"/>
      <c r="J72" s="47"/>
      <c r="K72" s="77"/>
      <c r="L72" s="48"/>
      <c r="M72" s="77"/>
      <c r="N72" s="47"/>
      <c r="O72" s="47"/>
      <c r="P72" s="47"/>
      <c r="Q72" s="47"/>
      <c r="R72" s="47"/>
      <c r="S72" s="63"/>
      <c r="T72" s="79"/>
      <c r="U72" s="55"/>
      <c r="V72" s="94"/>
      <c r="W72" s="55"/>
      <c r="X72" s="79"/>
      <c r="Y72" s="430"/>
      <c r="Z72" s="80"/>
      <c r="AA72" s="430"/>
      <c r="AB72" s="434"/>
      <c r="AC72" s="435"/>
      <c r="AD72" s="435"/>
      <c r="AE72" s="121"/>
      <c r="AF72" s="69"/>
    </row>
    <row r="73" spans="1:32" ht="9" customHeight="1">
      <c r="A73" s="395">
        <v>17</v>
      </c>
      <c r="B73" s="400" t="s">
        <v>107</v>
      </c>
      <c r="C73" s="389" t="s">
        <v>108</v>
      </c>
      <c r="D73" s="87"/>
      <c r="E73" s="82"/>
      <c r="F73" s="444"/>
      <c r="G73" s="67"/>
      <c r="H73" s="429"/>
      <c r="I73" s="77"/>
      <c r="J73" s="431"/>
      <c r="K73" s="77"/>
      <c r="L73" s="48"/>
      <c r="M73" s="77"/>
      <c r="N73" s="47"/>
      <c r="O73" s="47"/>
      <c r="P73" s="47"/>
      <c r="Q73" s="47"/>
      <c r="R73" s="47"/>
      <c r="S73" s="63"/>
      <c r="T73" s="79"/>
      <c r="U73" s="55"/>
      <c r="V73" s="94"/>
      <c r="W73" s="430"/>
      <c r="X73" s="79"/>
      <c r="Y73" s="430"/>
      <c r="Z73" s="148"/>
      <c r="AA73" s="430"/>
      <c r="AB73" s="88"/>
      <c r="AC73" s="58"/>
      <c r="AD73" s="395">
        <v>41</v>
      </c>
      <c r="AE73" s="400" t="s">
        <v>147</v>
      </c>
      <c r="AF73" s="389" t="s">
        <v>148</v>
      </c>
    </row>
    <row r="74" spans="1:32" ht="9" customHeight="1">
      <c r="A74" s="395"/>
      <c r="B74" s="400"/>
      <c r="C74" s="389"/>
      <c r="D74" s="76"/>
      <c r="E74" s="438">
        <v>22</v>
      </c>
      <c r="F74" s="438"/>
      <c r="G74" s="433" t="s">
        <v>288</v>
      </c>
      <c r="H74" s="75"/>
      <c r="I74" s="82"/>
      <c r="J74" s="431"/>
      <c r="K74" s="116"/>
      <c r="L74" s="48"/>
      <c r="M74" s="77"/>
      <c r="N74" s="47"/>
      <c r="O74" s="47"/>
      <c r="P74" s="47"/>
      <c r="Q74" s="47"/>
      <c r="R74" s="47"/>
      <c r="S74" s="63"/>
      <c r="T74" s="79"/>
      <c r="U74" s="55"/>
      <c r="V74" s="94"/>
      <c r="W74" s="430"/>
      <c r="X74" s="68"/>
      <c r="Y74" s="57"/>
      <c r="Z74" s="434" t="s">
        <v>300</v>
      </c>
      <c r="AA74" s="435">
        <v>30</v>
      </c>
      <c r="AB74" s="435"/>
      <c r="AC74" s="53"/>
      <c r="AD74" s="395"/>
      <c r="AE74" s="400"/>
      <c r="AF74" s="389"/>
    </row>
    <row r="75" spans="1:32" ht="9" customHeight="1">
      <c r="A75" s="129"/>
      <c r="B75" s="45"/>
      <c r="C75" s="69"/>
      <c r="D75" s="70"/>
      <c r="E75" s="438"/>
      <c r="F75" s="438"/>
      <c r="G75" s="433"/>
      <c r="H75" s="48"/>
      <c r="I75" s="47"/>
      <c r="J75" s="51"/>
      <c r="K75" s="116"/>
      <c r="L75" s="48"/>
      <c r="M75" s="77"/>
      <c r="N75" s="47"/>
      <c r="O75" s="47"/>
      <c r="P75" s="47"/>
      <c r="Q75" s="47"/>
      <c r="R75" s="47"/>
      <c r="S75" s="63"/>
      <c r="T75" s="79"/>
      <c r="U75" s="55"/>
      <c r="V75" s="94"/>
      <c r="W75" s="53"/>
      <c r="X75" s="100"/>
      <c r="Y75" s="55"/>
      <c r="Z75" s="434"/>
      <c r="AA75" s="435"/>
      <c r="AB75" s="435"/>
      <c r="AC75" s="72"/>
      <c r="AD75" s="129"/>
      <c r="AE75" s="121"/>
      <c r="AF75" s="69"/>
    </row>
    <row r="76" spans="1:32" ht="9" customHeight="1">
      <c r="A76" s="129"/>
      <c r="B76" s="93"/>
      <c r="C76" s="69"/>
      <c r="D76" s="70"/>
      <c r="E76" s="76"/>
      <c r="F76" s="63"/>
      <c r="G76" s="77"/>
      <c r="H76" s="429"/>
      <c r="I76" s="47"/>
      <c r="J76" s="47"/>
      <c r="K76" s="77"/>
      <c r="L76" s="48"/>
      <c r="M76" s="77"/>
      <c r="N76" s="47"/>
      <c r="O76" s="47"/>
      <c r="P76" s="47"/>
      <c r="Q76" s="47"/>
      <c r="R76" s="47"/>
      <c r="S76" s="63"/>
      <c r="T76" s="79"/>
      <c r="U76" s="55"/>
      <c r="V76" s="94"/>
      <c r="W76" s="55"/>
      <c r="X76" s="66"/>
      <c r="Y76" s="430"/>
      <c r="Z76" s="94"/>
      <c r="AA76" s="47"/>
      <c r="AB76" s="71"/>
      <c r="AC76" s="72"/>
      <c r="AD76" s="129"/>
      <c r="AE76" s="37"/>
      <c r="AF76" s="69"/>
    </row>
    <row r="77" spans="1:32" ht="9" customHeight="1">
      <c r="A77" s="395">
        <v>18</v>
      </c>
      <c r="B77" s="400" t="s">
        <v>109</v>
      </c>
      <c r="C77" s="389" t="s">
        <v>110</v>
      </c>
      <c r="D77" s="76"/>
      <c r="E77" s="50"/>
      <c r="F77" s="47"/>
      <c r="G77" s="82"/>
      <c r="H77" s="429"/>
      <c r="I77" s="47"/>
      <c r="J77" s="47"/>
      <c r="K77" s="77"/>
      <c r="L77" s="48"/>
      <c r="M77" s="77"/>
      <c r="N77" s="47"/>
      <c r="O77" s="47"/>
      <c r="P77" s="47"/>
      <c r="Q77" s="47"/>
      <c r="R77" s="47"/>
      <c r="S77" s="63"/>
      <c r="T77" s="79"/>
      <c r="U77" s="55"/>
      <c r="V77" s="94"/>
      <c r="W77" s="55"/>
      <c r="X77" s="66"/>
      <c r="Y77" s="430"/>
      <c r="Z77" s="112"/>
      <c r="AA77" s="53"/>
      <c r="AB77" s="53"/>
      <c r="AC77" s="53"/>
      <c r="AD77" s="395">
        <v>42</v>
      </c>
      <c r="AE77" s="400" t="s">
        <v>149</v>
      </c>
      <c r="AF77" s="389" t="s">
        <v>95</v>
      </c>
    </row>
    <row r="78" spans="1:32" ht="9" customHeight="1">
      <c r="A78" s="395"/>
      <c r="B78" s="400"/>
      <c r="C78" s="389"/>
      <c r="D78" s="59"/>
      <c r="E78" s="60"/>
      <c r="F78" s="60"/>
      <c r="G78" s="60"/>
      <c r="H78" s="48"/>
      <c r="I78" s="47"/>
      <c r="J78" s="47"/>
      <c r="K78" s="77"/>
      <c r="L78" s="48"/>
      <c r="M78" s="77"/>
      <c r="N78" s="431"/>
      <c r="O78" s="47"/>
      <c r="P78" s="47"/>
      <c r="Q78" s="47"/>
      <c r="R78" s="47"/>
      <c r="S78" s="430"/>
      <c r="T78" s="79"/>
      <c r="U78" s="55"/>
      <c r="V78" s="94"/>
      <c r="W78" s="55"/>
      <c r="X78" s="66"/>
      <c r="Y78" s="55"/>
      <c r="Z78" s="104"/>
      <c r="AA78" s="104"/>
      <c r="AB78" s="81"/>
      <c r="AC78" s="81"/>
      <c r="AD78" s="395"/>
      <c r="AE78" s="400"/>
      <c r="AF78" s="389"/>
    </row>
    <row r="79" spans="1:32" ht="9" customHeight="1">
      <c r="A79" s="129"/>
      <c r="B79" s="45"/>
      <c r="C79" s="69"/>
      <c r="D79" s="70"/>
      <c r="E79" s="50"/>
      <c r="F79" s="47"/>
      <c r="G79" s="47"/>
      <c r="H79" s="91"/>
      <c r="I79" s="459">
        <v>42</v>
      </c>
      <c r="J79" s="438"/>
      <c r="K79" s="433" t="s">
        <v>283</v>
      </c>
      <c r="L79" s="108"/>
      <c r="M79" s="82"/>
      <c r="N79" s="431"/>
      <c r="O79" s="47"/>
      <c r="P79" s="47"/>
      <c r="Q79" s="47"/>
      <c r="R79" s="47"/>
      <c r="S79" s="430"/>
      <c r="T79" s="83"/>
      <c r="U79" s="55"/>
      <c r="V79" s="434" t="s">
        <v>306</v>
      </c>
      <c r="W79" s="435">
        <v>44</v>
      </c>
      <c r="X79" s="447"/>
      <c r="Y79" s="71"/>
      <c r="Z79" s="55"/>
      <c r="AA79" s="55"/>
      <c r="AB79" s="53"/>
      <c r="AC79" s="72"/>
      <c r="AD79" s="129"/>
      <c r="AE79" s="93"/>
      <c r="AF79" s="69"/>
    </row>
    <row r="80" spans="1:32" ht="9" customHeight="1">
      <c r="A80" s="129"/>
      <c r="B80" s="45"/>
      <c r="C80" s="69"/>
      <c r="D80" s="70"/>
      <c r="E80" s="50"/>
      <c r="F80" s="47"/>
      <c r="G80" s="47"/>
      <c r="H80" s="91"/>
      <c r="I80" s="459"/>
      <c r="J80" s="438"/>
      <c r="K80" s="433"/>
      <c r="L80" s="48"/>
      <c r="M80" s="47"/>
      <c r="N80" s="47"/>
      <c r="O80" s="47"/>
      <c r="P80" s="47"/>
      <c r="Q80" s="122"/>
      <c r="R80" s="47"/>
      <c r="S80" s="63"/>
      <c r="T80" s="64"/>
      <c r="U80" s="107"/>
      <c r="V80" s="434"/>
      <c r="W80" s="435"/>
      <c r="X80" s="447"/>
      <c r="Y80" s="71"/>
      <c r="Z80" s="55"/>
      <c r="AA80" s="55"/>
      <c r="AB80" s="53"/>
      <c r="AC80" s="72"/>
      <c r="AD80" s="129"/>
      <c r="AE80" s="37"/>
      <c r="AF80" s="69"/>
    </row>
    <row r="81" spans="1:32" ht="9" customHeight="1">
      <c r="A81" s="395">
        <v>19</v>
      </c>
      <c r="B81" s="400" t="s">
        <v>111</v>
      </c>
      <c r="C81" s="389" t="s">
        <v>112</v>
      </c>
      <c r="D81" s="87"/>
      <c r="E81" s="49"/>
      <c r="F81" s="49"/>
      <c r="G81" s="49"/>
      <c r="H81" s="48"/>
      <c r="I81" s="47"/>
      <c r="J81" s="47"/>
      <c r="K81" s="77"/>
      <c r="L81" s="48"/>
      <c r="M81" s="47"/>
      <c r="N81" s="47"/>
      <c r="O81" s="47"/>
      <c r="P81" s="47"/>
      <c r="Q81" s="122"/>
      <c r="R81" s="47"/>
      <c r="S81" s="63"/>
      <c r="T81" s="64"/>
      <c r="U81" s="55"/>
      <c r="V81" s="96"/>
      <c r="W81" s="55"/>
      <c r="X81" s="66"/>
      <c r="Y81" s="55"/>
      <c r="Z81" s="123"/>
      <c r="AA81" s="123"/>
      <c r="AB81" s="58"/>
      <c r="AC81" s="58"/>
      <c r="AD81" s="395">
        <v>43</v>
      </c>
      <c r="AE81" s="73" t="s">
        <v>274</v>
      </c>
      <c r="AF81" s="389" t="s">
        <v>150</v>
      </c>
    </row>
    <row r="82" spans="1:32" ht="9" customHeight="1">
      <c r="A82" s="395"/>
      <c r="B82" s="400"/>
      <c r="C82" s="389"/>
      <c r="D82" s="76"/>
      <c r="E82" s="47"/>
      <c r="F82" s="47"/>
      <c r="G82" s="62"/>
      <c r="H82" s="429"/>
      <c r="I82" s="47"/>
      <c r="J82" s="47"/>
      <c r="K82" s="77"/>
      <c r="L82" s="48"/>
      <c r="M82" s="47"/>
      <c r="N82" s="47"/>
      <c r="O82" s="47"/>
      <c r="P82" s="47"/>
      <c r="Q82" s="47"/>
      <c r="R82" s="47"/>
      <c r="S82" s="63"/>
      <c r="T82" s="64"/>
      <c r="U82" s="55"/>
      <c r="V82" s="96"/>
      <c r="W82" s="53"/>
      <c r="X82" s="54"/>
      <c r="Y82" s="430"/>
      <c r="Z82" s="80"/>
      <c r="AA82" s="53"/>
      <c r="AB82" s="53"/>
      <c r="AC82" s="53"/>
      <c r="AD82" s="395"/>
      <c r="AE82" s="93" t="s">
        <v>275</v>
      </c>
      <c r="AF82" s="389"/>
    </row>
    <row r="83" spans="1:32" ht="9" customHeight="1">
      <c r="A83" s="129"/>
      <c r="B83" s="45"/>
      <c r="C83" s="69"/>
      <c r="D83" s="70"/>
      <c r="E83" s="46"/>
      <c r="F83" s="63"/>
      <c r="G83" s="67"/>
      <c r="H83" s="429"/>
      <c r="I83" s="47"/>
      <c r="J83" s="47"/>
      <c r="K83" s="77"/>
      <c r="L83" s="48"/>
      <c r="M83" s="46"/>
      <c r="N83" s="47"/>
      <c r="O83" s="47"/>
      <c r="P83" s="47"/>
      <c r="Q83" s="47"/>
      <c r="R83" s="47"/>
      <c r="S83" s="63"/>
      <c r="T83" s="64"/>
      <c r="U83" s="55"/>
      <c r="V83" s="94"/>
      <c r="W83" s="53"/>
      <c r="X83" s="54"/>
      <c r="Y83" s="430"/>
      <c r="Z83" s="148"/>
      <c r="AA83" s="47"/>
      <c r="AB83" s="71"/>
      <c r="AC83" s="72"/>
      <c r="AD83" s="129"/>
      <c r="AE83" s="37"/>
      <c r="AF83" s="69"/>
    </row>
    <row r="84" spans="1:32" ht="9" customHeight="1">
      <c r="A84" s="129"/>
      <c r="B84" s="45"/>
      <c r="C84" s="69"/>
      <c r="D84" s="70"/>
      <c r="E84" s="438">
        <v>23</v>
      </c>
      <c r="F84" s="438"/>
      <c r="G84" s="433" t="s">
        <v>76</v>
      </c>
      <c r="H84" s="75"/>
      <c r="I84" s="49"/>
      <c r="J84" s="47"/>
      <c r="K84" s="77"/>
      <c r="L84" s="48"/>
      <c r="M84" s="47"/>
      <c r="N84" s="47"/>
      <c r="O84" s="47"/>
      <c r="P84" s="47"/>
      <c r="Q84" s="47"/>
      <c r="R84" s="47"/>
      <c r="S84" s="63"/>
      <c r="T84" s="64"/>
      <c r="U84" s="55"/>
      <c r="V84" s="94"/>
      <c r="W84" s="55"/>
      <c r="X84" s="56"/>
      <c r="Y84" s="57"/>
      <c r="Z84" s="434" t="s">
        <v>302</v>
      </c>
      <c r="AA84" s="435">
        <v>31</v>
      </c>
      <c r="AB84" s="435"/>
      <c r="AC84" s="72"/>
      <c r="AD84" s="129"/>
      <c r="AE84" s="93"/>
      <c r="AF84" s="69"/>
    </row>
    <row r="85" spans="1:32" ht="9" customHeight="1">
      <c r="A85" s="395">
        <v>20</v>
      </c>
      <c r="B85" s="400" t="s">
        <v>113</v>
      </c>
      <c r="C85" s="389" t="s">
        <v>114</v>
      </c>
      <c r="D85" s="76"/>
      <c r="E85" s="438"/>
      <c r="F85" s="438"/>
      <c r="G85" s="433"/>
      <c r="H85" s="48"/>
      <c r="I85" s="77"/>
      <c r="J85" s="431"/>
      <c r="K85" s="77"/>
      <c r="L85" s="48"/>
      <c r="M85" s="47"/>
      <c r="N85" s="47"/>
      <c r="O85" s="47"/>
      <c r="P85" s="47"/>
      <c r="Q85" s="47"/>
      <c r="R85" s="47"/>
      <c r="S85" s="63"/>
      <c r="T85" s="64"/>
      <c r="U85" s="55"/>
      <c r="V85" s="94"/>
      <c r="W85" s="430"/>
      <c r="X85" s="78"/>
      <c r="Y85" s="55"/>
      <c r="Z85" s="434"/>
      <c r="AA85" s="435"/>
      <c r="AB85" s="435"/>
      <c r="AC85" s="53"/>
      <c r="AD85" s="395">
        <v>44</v>
      </c>
      <c r="AE85" s="400" t="s">
        <v>151</v>
      </c>
      <c r="AF85" s="389" t="s">
        <v>152</v>
      </c>
    </row>
    <row r="86" spans="1:32" ht="9" customHeight="1">
      <c r="A86" s="395"/>
      <c r="B86" s="400"/>
      <c r="C86" s="389"/>
      <c r="D86" s="59"/>
      <c r="E86" s="62"/>
      <c r="F86" s="431"/>
      <c r="G86" s="77"/>
      <c r="H86" s="429"/>
      <c r="I86" s="116"/>
      <c r="J86" s="431"/>
      <c r="K86" s="77"/>
      <c r="L86" s="48"/>
      <c r="M86" s="47"/>
      <c r="N86" s="47"/>
      <c r="O86" s="47"/>
      <c r="P86" s="47"/>
      <c r="Q86" s="47"/>
      <c r="R86" s="47"/>
      <c r="S86" s="63"/>
      <c r="T86" s="64"/>
      <c r="U86" s="55"/>
      <c r="V86" s="94"/>
      <c r="W86" s="430"/>
      <c r="X86" s="79"/>
      <c r="Y86" s="430"/>
      <c r="Z86" s="94"/>
      <c r="AA86" s="430"/>
      <c r="AB86" s="80"/>
      <c r="AC86" s="81"/>
      <c r="AD86" s="395"/>
      <c r="AE86" s="400"/>
      <c r="AF86" s="389"/>
    </row>
    <row r="87" spans="1:32" ht="9" customHeight="1">
      <c r="A87" s="129"/>
      <c r="B87" s="45"/>
      <c r="C87" s="69"/>
      <c r="D87" s="432">
        <v>7</v>
      </c>
      <c r="E87" s="433" t="s">
        <v>308</v>
      </c>
      <c r="F87" s="439"/>
      <c r="G87" s="82"/>
      <c r="H87" s="429"/>
      <c r="I87" s="116"/>
      <c r="J87" s="47"/>
      <c r="K87" s="77"/>
      <c r="L87" s="48"/>
      <c r="M87" s="47"/>
      <c r="N87" s="47"/>
      <c r="O87" s="47"/>
      <c r="P87" s="47"/>
      <c r="Q87" s="47"/>
      <c r="R87" s="47"/>
      <c r="S87" s="63"/>
      <c r="T87" s="64"/>
      <c r="U87" s="55"/>
      <c r="V87" s="94"/>
      <c r="W87" s="53"/>
      <c r="X87" s="68"/>
      <c r="Y87" s="430"/>
      <c r="Z87" s="112"/>
      <c r="AA87" s="440"/>
      <c r="AB87" s="434" t="s">
        <v>303</v>
      </c>
      <c r="AC87" s="435">
        <v>15</v>
      </c>
      <c r="AD87" s="435"/>
      <c r="AE87" s="93"/>
      <c r="AF87" s="69"/>
    </row>
    <row r="88" spans="1:32" ht="9" customHeight="1">
      <c r="A88" s="129"/>
      <c r="B88" s="93"/>
      <c r="C88" s="69"/>
      <c r="D88" s="432"/>
      <c r="E88" s="433"/>
      <c r="F88" s="445"/>
      <c r="G88" s="60"/>
      <c r="H88" s="48"/>
      <c r="I88" s="77"/>
      <c r="J88" s="47"/>
      <c r="K88" s="77"/>
      <c r="L88" s="48"/>
      <c r="M88" s="47"/>
      <c r="N88" s="47"/>
      <c r="O88" s="47"/>
      <c r="P88" s="47"/>
      <c r="Q88" s="47"/>
      <c r="R88" s="47"/>
      <c r="S88" s="63"/>
      <c r="T88" s="64"/>
      <c r="U88" s="55"/>
      <c r="V88" s="94"/>
      <c r="W88" s="53"/>
      <c r="X88" s="68"/>
      <c r="Y88" s="53"/>
      <c r="Z88" s="55"/>
      <c r="AA88" s="430"/>
      <c r="AB88" s="434"/>
      <c r="AC88" s="435"/>
      <c r="AD88" s="435"/>
      <c r="AE88" s="37"/>
      <c r="AF88" s="69"/>
    </row>
    <row r="89" spans="1:32" ht="9" customHeight="1">
      <c r="A89" s="395">
        <v>21</v>
      </c>
      <c r="B89" s="73" t="s">
        <v>276</v>
      </c>
      <c r="C89" s="389" t="s">
        <v>115</v>
      </c>
      <c r="D89" s="87"/>
      <c r="E89" s="82"/>
      <c r="F89" s="444"/>
      <c r="G89" s="47"/>
      <c r="H89" s="48"/>
      <c r="I89" s="77"/>
      <c r="J89" s="47"/>
      <c r="K89" s="77"/>
      <c r="L89" s="48"/>
      <c r="M89" s="47"/>
      <c r="N89" s="47"/>
      <c r="O89" s="47"/>
      <c r="P89" s="47"/>
      <c r="Q89" s="47"/>
      <c r="R89" s="47"/>
      <c r="S89" s="63"/>
      <c r="T89" s="64"/>
      <c r="U89" s="55"/>
      <c r="V89" s="94"/>
      <c r="W89" s="55"/>
      <c r="X89" s="79"/>
      <c r="Y89" s="55"/>
      <c r="Z89" s="55"/>
      <c r="AA89" s="430"/>
      <c r="AB89" s="88"/>
      <c r="AC89" s="117"/>
      <c r="AD89" s="395">
        <v>45</v>
      </c>
      <c r="AE89" s="400" t="s">
        <v>153</v>
      </c>
      <c r="AF89" s="389" t="s">
        <v>154</v>
      </c>
    </row>
    <row r="90" spans="1:32" ht="9" customHeight="1">
      <c r="A90" s="395"/>
      <c r="B90" s="73" t="s">
        <v>277</v>
      </c>
      <c r="C90" s="389"/>
      <c r="D90" s="76"/>
      <c r="E90" s="47"/>
      <c r="F90" s="47"/>
      <c r="G90" s="47"/>
      <c r="H90" s="48"/>
      <c r="I90" s="77"/>
      <c r="J90" s="47"/>
      <c r="K90" s="77"/>
      <c r="L90" s="429"/>
      <c r="M90" s="51"/>
      <c r="N90" s="47"/>
      <c r="O90" s="47"/>
      <c r="P90" s="47"/>
      <c r="Q90" s="47"/>
      <c r="R90" s="47"/>
      <c r="S90" s="63"/>
      <c r="T90" s="64"/>
      <c r="U90" s="430"/>
      <c r="V90" s="94"/>
      <c r="W90" s="55"/>
      <c r="X90" s="79"/>
      <c r="Y90" s="55"/>
      <c r="Z90" s="53"/>
      <c r="AA90" s="53"/>
      <c r="AB90" s="53"/>
      <c r="AC90" s="118"/>
      <c r="AD90" s="395"/>
      <c r="AE90" s="400"/>
      <c r="AF90" s="389"/>
    </row>
    <row r="91" spans="1:32" ht="9" customHeight="1">
      <c r="A91" s="129"/>
      <c r="B91" s="93"/>
      <c r="C91" s="69"/>
      <c r="D91" s="70"/>
      <c r="E91" s="47"/>
      <c r="F91" s="46"/>
      <c r="G91" s="435">
        <v>36</v>
      </c>
      <c r="H91" s="447"/>
      <c r="I91" s="433" t="s">
        <v>73</v>
      </c>
      <c r="J91" s="49"/>
      <c r="K91" s="82"/>
      <c r="L91" s="429"/>
      <c r="M91" s="51"/>
      <c r="N91" s="47"/>
      <c r="O91" s="47"/>
      <c r="P91" s="47"/>
      <c r="Q91" s="47"/>
      <c r="R91" s="47"/>
      <c r="S91" s="63"/>
      <c r="T91" s="64"/>
      <c r="U91" s="430"/>
      <c r="V91" s="112"/>
      <c r="W91" s="82"/>
      <c r="X91" s="442" t="s">
        <v>72</v>
      </c>
      <c r="Y91" s="443">
        <v>40</v>
      </c>
      <c r="Z91" s="435"/>
      <c r="AA91" s="71"/>
      <c r="AB91" s="53"/>
      <c r="AC91" s="119"/>
      <c r="AD91" s="129"/>
      <c r="AE91" s="37"/>
      <c r="AF91" s="69"/>
    </row>
    <row r="92" spans="1:32" ht="9" customHeight="1">
      <c r="A92" s="129"/>
      <c r="B92" s="45"/>
      <c r="C92" s="69"/>
      <c r="D92" s="70"/>
      <c r="E92" s="47"/>
      <c r="F92" s="46"/>
      <c r="G92" s="435"/>
      <c r="H92" s="447"/>
      <c r="I92" s="433"/>
      <c r="J92" s="47"/>
      <c r="K92" s="50"/>
      <c r="L92" s="48"/>
      <c r="M92" s="47"/>
      <c r="N92" s="47"/>
      <c r="O92" s="47"/>
      <c r="P92" s="47"/>
      <c r="Q92" s="47"/>
      <c r="R92" s="47"/>
      <c r="S92" s="63"/>
      <c r="T92" s="64"/>
      <c r="U92" s="124"/>
      <c r="V92" s="65"/>
      <c r="W92" s="62"/>
      <c r="X92" s="442"/>
      <c r="Y92" s="443"/>
      <c r="Z92" s="435"/>
      <c r="AA92" s="71"/>
      <c r="AB92" s="53"/>
      <c r="AC92" s="119"/>
      <c r="AD92" s="129"/>
      <c r="AE92" s="37"/>
      <c r="AF92" s="69"/>
    </row>
    <row r="93" spans="1:32" ht="9" customHeight="1">
      <c r="A93" s="395">
        <v>22</v>
      </c>
      <c r="B93" s="400" t="s">
        <v>116</v>
      </c>
      <c r="C93" s="389" t="s">
        <v>117</v>
      </c>
      <c r="D93" s="76"/>
      <c r="E93" s="47"/>
      <c r="F93" s="47"/>
      <c r="G93" s="47"/>
      <c r="H93" s="48"/>
      <c r="I93" s="77"/>
      <c r="J93" s="47"/>
      <c r="K93" s="50"/>
      <c r="L93" s="48"/>
      <c r="M93" s="47"/>
      <c r="N93" s="47"/>
      <c r="O93" s="47"/>
      <c r="P93" s="47"/>
      <c r="Q93" s="47"/>
      <c r="R93" s="47"/>
      <c r="S93" s="63"/>
      <c r="T93" s="64"/>
      <c r="U93" s="124"/>
      <c r="V93" s="65"/>
      <c r="W93" s="53"/>
      <c r="X93" s="68"/>
      <c r="Y93" s="53"/>
      <c r="Z93" s="53"/>
      <c r="AA93" s="53"/>
      <c r="AB93" s="53"/>
      <c r="AC93" s="118"/>
      <c r="AD93" s="395">
        <v>46</v>
      </c>
      <c r="AE93" s="73" t="s">
        <v>278</v>
      </c>
      <c r="AF93" s="389" t="s">
        <v>155</v>
      </c>
    </row>
    <row r="94" spans="1:32" ht="9" customHeight="1">
      <c r="A94" s="395"/>
      <c r="B94" s="400"/>
      <c r="C94" s="389"/>
      <c r="D94" s="59"/>
      <c r="E94" s="62"/>
      <c r="F94" s="431"/>
      <c r="G94" s="47"/>
      <c r="H94" s="48"/>
      <c r="I94" s="77"/>
      <c r="J94" s="47"/>
      <c r="K94" s="50"/>
      <c r="L94" s="48"/>
      <c r="M94" s="47"/>
      <c r="N94" s="47"/>
      <c r="O94" s="47"/>
      <c r="P94" s="47"/>
      <c r="Q94" s="47"/>
      <c r="R94" s="47"/>
      <c r="S94" s="63"/>
      <c r="T94" s="64"/>
      <c r="U94" s="124"/>
      <c r="V94" s="53"/>
      <c r="W94" s="55"/>
      <c r="X94" s="79"/>
      <c r="Y94" s="55"/>
      <c r="Z94" s="55"/>
      <c r="AA94" s="430"/>
      <c r="AB94" s="80"/>
      <c r="AC94" s="120"/>
      <c r="AD94" s="395"/>
      <c r="AE94" s="93" t="s">
        <v>279</v>
      </c>
      <c r="AF94" s="389"/>
    </row>
    <row r="95" spans="1:32" ht="9" customHeight="1">
      <c r="A95" s="129"/>
      <c r="B95" s="45"/>
      <c r="C95" s="69"/>
      <c r="D95" s="432">
        <v>8</v>
      </c>
      <c r="E95" s="433" t="s">
        <v>72</v>
      </c>
      <c r="F95" s="439"/>
      <c r="G95" s="49"/>
      <c r="H95" s="48"/>
      <c r="I95" s="77"/>
      <c r="J95" s="47"/>
      <c r="K95" s="50"/>
      <c r="L95" s="48"/>
      <c r="M95" s="47"/>
      <c r="N95" s="47"/>
      <c r="O95" s="47"/>
      <c r="P95" s="47"/>
      <c r="Q95" s="47"/>
      <c r="R95" s="47"/>
      <c r="S95" s="63"/>
      <c r="T95" s="64"/>
      <c r="U95" s="124"/>
      <c r="V95" s="53"/>
      <c r="W95" s="55"/>
      <c r="X95" s="79"/>
      <c r="Y95" s="55"/>
      <c r="Z95" s="53"/>
      <c r="AA95" s="440"/>
      <c r="AB95" s="434" t="s">
        <v>304</v>
      </c>
      <c r="AC95" s="435">
        <v>16</v>
      </c>
      <c r="AD95" s="435"/>
      <c r="AE95" s="37"/>
      <c r="AF95" s="69"/>
    </row>
    <row r="96" spans="1:32" ht="9" customHeight="1">
      <c r="A96" s="129"/>
      <c r="B96" s="93"/>
      <c r="C96" s="69"/>
      <c r="D96" s="432"/>
      <c r="E96" s="433"/>
      <c r="F96" s="445"/>
      <c r="G96" s="62"/>
      <c r="H96" s="429"/>
      <c r="I96" s="116"/>
      <c r="J96" s="47"/>
      <c r="K96" s="50"/>
      <c r="L96" s="48"/>
      <c r="M96" s="47"/>
      <c r="N96" s="47"/>
      <c r="O96" s="47"/>
      <c r="P96" s="47"/>
      <c r="Q96" s="47"/>
      <c r="R96" s="47"/>
      <c r="S96" s="63"/>
      <c r="T96" s="64"/>
      <c r="U96" s="124"/>
      <c r="V96" s="65"/>
      <c r="W96" s="55"/>
      <c r="X96" s="79"/>
      <c r="Y96" s="430"/>
      <c r="Z96" s="80"/>
      <c r="AA96" s="430"/>
      <c r="AB96" s="434"/>
      <c r="AC96" s="435"/>
      <c r="AD96" s="435"/>
      <c r="AE96" s="37"/>
      <c r="AF96" s="69"/>
    </row>
    <row r="97" spans="1:32" ht="9" customHeight="1">
      <c r="A97" s="395">
        <v>23</v>
      </c>
      <c r="B97" s="400" t="s">
        <v>118</v>
      </c>
      <c r="C97" s="389" t="s">
        <v>119</v>
      </c>
      <c r="D97" s="87"/>
      <c r="E97" s="82"/>
      <c r="F97" s="444"/>
      <c r="G97" s="67"/>
      <c r="H97" s="429"/>
      <c r="I97" s="116"/>
      <c r="J97" s="431"/>
      <c r="K97" s="50"/>
      <c r="L97" s="48"/>
      <c r="M97" s="47"/>
      <c r="N97" s="47"/>
      <c r="O97" s="47"/>
      <c r="P97" s="47"/>
      <c r="Q97" s="47"/>
      <c r="R97" s="47"/>
      <c r="S97" s="63"/>
      <c r="T97" s="64"/>
      <c r="U97" s="124"/>
      <c r="V97" s="65"/>
      <c r="W97" s="430"/>
      <c r="X97" s="79"/>
      <c r="Y97" s="430"/>
      <c r="Z97" s="148"/>
      <c r="AA97" s="430"/>
      <c r="AB97" s="88"/>
      <c r="AC97" s="58"/>
      <c r="AD97" s="395">
        <v>47</v>
      </c>
      <c r="AE97" s="400" t="s">
        <v>156</v>
      </c>
      <c r="AF97" s="389" t="s">
        <v>78</v>
      </c>
    </row>
    <row r="98" spans="1:32" ht="9" customHeight="1">
      <c r="A98" s="395"/>
      <c r="B98" s="400"/>
      <c r="C98" s="389"/>
      <c r="D98" s="76"/>
      <c r="E98" s="438">
        <v>24</v>
      </c>
      <c r="F98" s="438"/>
      <c r="G98" s="433" t="s">
        <v>289</v>
      </c>
      <c r="H98" s="75"/>
      <c r="I98" s="77"/>
      <c r="J98" s="431"/>
      <c r="K98" s="50"/>
      <c r="L98" s="48"/>
      <c r="M98" s="47"/>
      <c r="N98" s="47"/>
      <c r="O98" s="47"/>
      <c r="P98" s="47"/>
      <c r="Q98" s="47"/>
      <c r="R98" s="47"/>
      <c r="S98" s="63"/>
      <c r="T98" s="64"/>
      <c r="U98" s="124"/>
      <c r="V98" s="65"/>
      <c r="W98" s="430"/>
      <c r="X98" s="68"/>
      <c r="Y98" s="57"/>
      <c r="Z98" s="434" t="s">
        <v>305</v>
      </c>
      <c r="AA98" s="435">
        <v>32</v>
      </c>
      <c r="AB98" s="435"/>
      <c r="AC98" s="53"/>
      <c r="AD98" s="395"/>
      <c r="AE98" s="400"/>
      <c r="AF98" s="389"/>
    </row>
    <row r="99" spans="1:32" ht="9" customHeight="1">
      <c r="A99" s="129"/>
      <c r="B99" s="93"/>
      <c r="C99" s="69"/>
      <c r="D99" s="70"/>
      <c r="E99" s="438"/>
      <c r="F99" s="438"/>
      <c r="G99" s="433"/>
      <c r="H99" s="48"/>
      <c r="I99" s="60"/>
      <c r="J99" s="47"/>
      <c r="K99" s="50"/>
      <c r="L99" s="48"/>
      <c r="M99" s="47"/>
      <c r="N99" s="47"/>
      <c r="O99" s="47"/>
      <c r="P99" s="47"/>
      <c r="Q99" s="47"/>
      <c r="R99" s="47"/>
      <c r="S99" s="63"/>
      <c r="T99" s="64"/>
      <c r="U99" s="124"/>
      <c r="V99" s="65"/>
      <c r="W99" s="53"/>
      <c r="X99" s="100"/>
      <c r="Y99" s="55"/>
      <c r="Z99" s="434"/>
      <c r="AA99" s="435"/>
      <c r="AB99" s="435"/>
      <c r="AC99" s="72"/>
      <c r="AD99" s="129"/>
      <c r="AE99" s="37"/>
      <c r="AF99" s="69"/>
    </row>
    <row r="100" spans="1:32" ht="9" customHeight="1">
      <c r="A100" s="129"/>
      <c r="B100" s="45"/>
      <c r="C100" s="69"/>
      <c r="D100" s="70"/>
      <c r="E100" s="46"/>
      <c r="F100" s="63"/>
      <c r="G100" s="77"/>
      <c r="H100" s="429"/>
      <c r="I100" s="47"/>
      <c r="J100" s="47"/>
      <c r="K100" s="50"/>
      <c r="L100" s="48"/>
      <c r="M100" s="47"/>
      <c r="N100" s="47"/>
      <c r="O100" s="47"/>
      <c r="P100" s="47"/>
      <c r="Q100" s="47"/>
      <c r="R100" s="47"/>
      <c r="S100" s="63"/>
      <c r="T100" s="64"/>
      <c r="U100" s="124"/>
      <c r="V100" s="65"/>
      <c r="W100" s="53"/>
      <c r="X100" s="54"/>
      <c r="Y100" s="430"/>
      <c r="Z100" s="94"/>
      <c r="AA100" s="47"/>
      <c r="AB100" s="71"/>
      <c r="AC100" s="72"/>
      <c r="AD100" s="129"/>
      <c r="AE100" s="37"/>
      <c r="AF100" s="69"/>
    </row>
    <row r="101" spans="1:32" ht="9" customHeight="1">
      <c r="A101" s="395">
        <v>24</v>
      </c>
      <c r="B101" s="73" t="s">
        <v>280</v>
      </c>
      <c r="C101" s="389" t="s">
        <v>120</v>
      </c>
      <c r="D101" s="76"/>
      <c r="E101" s="47"/>
      <c r="F101" s="47"/>
      <c r="G101" s="82"/>
      <c r="H101" s="429"/>
      <c r="I101" s="47"/>
      <c r="J101" s="47"/>
      <c r="K101" s="50"/>
      <c r="L101" s="48"/>
      <c r="M101" s="47"/>
      <c r="N101" s="47"/>
      <c r="O101" s="47"/>
      <c r="P101" s="47"/>
      <c r="Q101" s="47"/>
      <c r="R101" s="47"/>
      <c r="S101" s="63"/>
      <c r="T101" s="64"/>
      <c r="U101" s="124"/>
      <c r="V101" s="55"/>
      <c r="W101" s="55"/>
      <c r="X101" s="66"/>
      <c r="Y101" s="430"/>
      <c r="Z101" s="112"/>
      <c r="AA101" s="55"/>
      <c r="AB101" s="53"/>
      <c r="AC101" s="53"/>
      <c r="AD101" s="395">
        <v>48</v>
      </c>
      <c r="AE101" s="400" t="s">
        <v>157</v>
      </c>
      <c r="AF101" s="389" t="s">
        <v>158</v>
      </c>
    </row>
    <row r="102" spans="1:32" ht="9" customHeight="1">
      <c r="A102" s="395"/>
      <c r="B102" s="73" t="s">
        <v>277</v>
      </c>
      <c r="C102" s="389"/>
      <c r="D102" s="125"/>
      <c r="E102" s="126"/>
      <c r="F102" s="126"/>
      <c r="G102" s="126"/>
      <c r="H102" s="127"/>
      <c r="I102" s="128"/>
      <c r="J102" s="128"/>
      <c r="K102" s="129"/>
      <c r="L102" s="127"/>
      <c r="M102" s="128"/>
      <c r="N102" s="128"/>
      <c r="O102" s="128"/>
      <c r="P102" s="128"/>
      <c r="Q102" s="128"/>
      <c r="R102" s="128"/>
      <c r="S102" s="130"/>
      <c r="T102" s="131"/>
      <c r="U102" s="132"/>
      <c r="V102" s="40"/>
      <c r="W102" s="40"/>
      <c r="X102" s="133"/>
      <c r="Y102" s="40"/>
      <c r="Z102" s="134"/>
      <c r="AA102" s="134"/>
      <c r="AB102" s="134"/>
      <c r="AC102" s="134"/>
      <c r="AD102" s="395"/>
      <c r="AE102" s="400"/>
      <c r="AF102" s="389"/>
    </row>
    <row r="103" spans="1:32" ht="9" customHeight="1">
      <c r="A103" s="44"/>
      <c r="B103" s="45"/>
      <c r="C103" s="69"/>
      <c r="D103" s="135"/>
      <c r="E103" s="130"/>
      <c r="F103" s="128"/>
      <c r="G103" s="128"/>
      <c r="H103" s="128"/>
      <c r="I103" s="128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5"/>
      <c r="V103" s="40"/>
      <c r="W103" s="40"/>
      <c r="X103" s="40"/>
      <c r="Y103" s="40"/>
      <c r="Z103" s="40"/>
      <c r="AA103" s="40"/>
      <c r="AB103" s="128"/>
      <c r="AC103" s="137"/>
      <c r="AD103" s="129"/>
      <c r="AE103" s="37"/>
      <c r="AF103" s="69"/>
    </row>
    <row r="104" spans="1:32" ht="9" customHeight="1">
      <c r="A104" s="129"/>
      <c r="B104" s="45"/>
      <c r="C104" s="138"/>
      <c r="D104" s="139"/>
      <c r="E104" s="139"/>
      <c r="F104" s="128"/>
      <c r="G104" s="128"/>
      <c r="H104" s="128"/>
      <c r="I104" s="128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40"/>
      <c r="U104" s="135"/>
      <c r="V104" s="140"/>
      <c r="X104" s="140"/>
      <c r="Y104" s="140"/>
      <c r="Z104" s="140"/>
      <c r="AA104" s="140"/>
      <c r="AD104" s="44"/>
      <c r="AE104" s="44"/>
      <c r="AF104" s="69"/>
    </row>
    <row r="105" spans="1:32" ht="6" customHeight="1">
      <c r="A105" s="44"/>
      <c r="B105" s="45"/>
      <c r="C105" s="44"/>
      <c r="D105" s="44"/>
      <c r="E105" s="129"/>
      <c r="F105" s="129"/>
      <c r="G105" s="129"/>
      <c r="H105" s="129"/>
      <c r="I105" s="12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40"/>
      <c r="W105" s="140"/>
      <c r="X105" s="140"/>
      <c r="Y105" s="140"/>
      <c r="Z105" s="140"/>
      <c r="AB105" s="140"/>
      <c r="AC105" s="140"/>
      <c r="AD105" s="44"/>
      <c r="AE105" s="69"/>
      <c r="AF105" s="44"/>
    </row>
    <row r="106" spans="1:32" ht="6" customHeight="1">
      <c r="A106" s="44"/>
      <c r="B106" s="45"/>
      <c r="C106" s="44"/>
      <c r="D106" s="44"/>
      <c r="E106" s="129"/>
      <c r="F106" s="129"/>
      <c r="G106" s="129"/>
      <c r="H106" s="129"/>
      <c r="I106" s="12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40"/>
      <c r="W106" s="140"/>
      <c r="X106" s="140"/>
      <c r="Y106" s="140"/>
      <c r="Z106" s="140"/>
      <c r="AB106" s="140"/>
      <c r="AC106" s="140"/>
      <c r="AD106" s="44"/>
      <c r="AE106" s="69"/>
      <c r="AF106" s="44"/>
    </row>
    <row r="107" spans="1:29" ht="6" customHeight="1">
      <c r="A107" s="44"/>
      <c r="B107" s="69"/>
      <c r="C107" s="69"/>
      <c r="D107" s="428"/>
      <c r="E107" s="428"/>
      <c r="F107" s="428"/>
      <c r="G107" s="428"/>
      <c r="H107" s="428"/>
      <c r="I107" s="141"/>
      <c r="J107" s="428"/>
      <c r="K107" s="428"/>
      <c r="L107" s="141"/>
      <c r="M107" s="141"/>
      <c r="N107" s="428"/>
      <c r="O107" s="428"/>
      <c r="P107" s="428"/>
      <c r="Q107" s="428"/>
      <c r="R107" s="428"/>
      <c r="S107" s="428"/>
      <c r="T107" s="141"/>
      <c r="U107" s="427"/>
      <c r="V107" s="427"/>
      <c r="W107" s="142"/>
      <c r="X107" s="142"/>
      <c r="Y107" s="427"/>
      <c r="Z107" s="427"/>
      <c r="AA107" s="427"/>
      <c r="AB107" s="427"/>
      <c r="AC107" s="427"/>
    </row>
    <row r="108" spans="4:29" ht="6" customHeight="1">
      <c r="D108" s="428"/>
      <c r="E108" s="428"/>
      <c r="F108" s="428"/>
      <c r="G108" s="428"/>
      <c r="H108" s="428"/>
      <c r="I108" s="141"/>
      <c r="J108" s="428"/>
      <c r="K108" s="428"/>
      <c r="L108" s="141"/>
      <c r="M108" s="141"/>
      <c r="N108" s="428"/>
      <c r="O108" s="428"/>
      <c r="P108" s="428"/>
      <c r="Q108" s="428"/>
      <c r="R108" s="428"/>
      <c r="S108" s="428"/>
      <c r="T108" s="141"/>
      <c r="U108" s="427"/>
      <c r="V108" s="427"/>
      <c r="W108" s="142"/>
      <c r="X108" s="142"/>
      <c r="Y108" s="427"/>
      <c r="Z108" s="427"/>
      <c r="AA108" s="427"/>
      <c r="AB108" s="427"/>
      <c r="AC108" s="427"/>
    </row>
  </sheetData>
  <sheetProtection/>
  <mergeCells count="340">
    <mergeCell ref="A101:A102"/>
    <mergeCell ref="C101:C102"/>
    <mergeCell ref="AF101:AF102"/>
    <mergeCell ref="D107:E108"/>
    <mergeCell ref="F107:H108"/>
    <mergeCell ref="J107:K108"/>
    <mergeCell ref="N107:S108"/>
    <mergeCell ref="U107:V108"/>
    <mergeCell ref="Y107:AA108"/>
    <mergeCell ref="AB107:AC108"/>
    <mergeCell ref="A97:A98"/>
    <mergeCell ref="B97:B98"/>
    <mergeCell ref="C97:C98"/>
    <mergeCell ref="E98:F99"/>
    <mergeCell ref="G98:G99"/>
    <mergeCell ref="F96:F97"/>
    <mergeCell ref="H100:H101"/>
    <mergeCell ref="AE101:AE102"/>
    <mergeCell ref="AA96:AA97"/>
    <mergeCell ref="J97:J98"/>
    <mergeCell ref="W97:W98"/>
    <mergeCell ref="Y100:Y101"/>
    <mergeCell ref="Y96:Y97"/>
    <mergeCell ref="AD97:AD98"/>
    <mergeCell ref="AF97:AF98"/>
    <mergeCell ref="Z98:Z99"/>
    <mergeCell ref="AA98:AB99"/>
    <mergeCell ref="AD101:AD102"/>
    <mergeCell ref="Y91:Z92"/>
    <mergeCell ref="AE97:AE98"/>
    <mergeCell ref="AB95:AB96"/>
    <mergeCell ref="AC95:AD96"/>
    <mergeCell ref="A93:A94"/>
    <mergeCell ref="B93:B94"/>
    <mergeCell ref="C93:C94"/>
    <mergeCell ref="AD93:AD94"/>
    <mergeCell ref="AF93:AF94"/>
    <mergeCell ref="F94:F95"/>
    <mergeCell ref="AA94:AA95"/>
    <mergeCell ref="D95:D96"/>
    <mergeCell ref="E95:E96"/>
    <mergeCell ref="H96:H97"/>
    <mergeCell ref="A89:A90"/>
    <mergeCell ref="C89:C90"/>
    <mergeCell ref="AD89:AD90"/>
    <mergeCell ref="AE89:AE90"/>
    <mergeCell ref="AF89:AF90"/>
    <mergeCell ref="L90:L91"/>
    <mergeCell ref="U90:U91"/>
    <mergeCell ref="G91:H92"/>
    <mergeCell ref="I91:I92"/>
    <mergeCell ref="X91:X92"/>
    <mergeCell ref="D87:D88"/>
    <mergeCell ref="E87:E88"/>
    <mergeCell ref="AB87:AB88"/>
    <mergeCell ref="AC87:AD88"/>
    <mergeCell ref="F88:F89"/>
    <mergeCell ref="AA88:AA89"/>
    <mergeCell ref="AD85:AD86"/>
    <mergeCell ref="AE85:AE86"/>
    <mergeCell ref="AF85:AF86"/>
    <mergeCell ref="F86:F87"/>
    <mergeCell ref="H86:H87"/>
    <mergeCell ref="Y86:Y87"/>
    <mergeCell ref="AA86:AA87"/>
    <mergeCell ref="E84:F85"/>
    <mergeCell ref="G84:G85"/>
    <mergeCell ref="Z84:Z85"/>
    <mergeCell ref="AA84:AB85"/>
    <mergeCell ref="A85:A86"/>
    <mergeCell ref="B85:B86"/>
    <mergeCell ref="C85:C86"/>
    <mergeCell ref="J85:J86"/>
    <mergeCell ref="W85:W86"/>
    <mergeCell ref="A81:A82"/>
    <mergeCell ref="C81:C82"/>
    <mergeCell ref="AD81:AD82"/>
    <mergeCell ref="AF81:AF82"/>
    <mergeCell ref="H82:H83"/>
    <mergeCell ref="Y82:Y83"/>
    <mergeCell ref="B81:B82"/>
    <mergeCell ref="AE77:AE78"/>
    <mergeCell ref="AF77:AF78"/>
    <mergeCell ref="N78:N79"/>
    <mergeCell ref="S78:S79"/>
    <mergeCell ref="I79:J80"/>
    <mergeCell ref="K79:K80"/>
    <mergeCell ref="V79:V80"/>
    <mergeCell ref="W79:X80"/>
    <mergeCell ref="H76:H77"/>
    <mergeCell ref="Y76:Y77"/>
    <mergeCell ref="A77:A78"/>
    <mergeCell ref="B77:B78"/>
    <mergeCell ref="C77:C78"/>
    <mergeCell ref="AD77:AD78"/>
    <mergeCell ref="AD73:AD74"/>
    <mergeCell ref="AE73:AE74"/>
    <mergeCell ref="AF73:AF74"/>
    <mergeCell ref="E74:F75"/>
    <mergeCell ref="G74:G75"/>
    <mergeCell ref="Z74:Z75"/>
    <mergeCell ref="AA74:AB75"/>
    <mergeCell ref="AA72:AA73"/>
    <mergeCell ref="AB71:AB72"/>
    <mergeCell ref="AC71:AD72"/>
    <mergeCell ref="C69:C70"/>
    <mergeCell ref="A73:A74"/>
    <mergeCell ref="B73:B74"/>
    <mergeCell ref="C73:C74"/>
    <mergeCell ref="J73:J74"/>
    <mergeCell ref="W73:W74"/>
    <mergeCell ref="F70:F71"/>
    <mergeCell ref="D71:D72"/>
    <mergeCell ref="E71:E72"/>
    <mergeCell ref="A65:A66"/>
    <mergeCell ref="B65:B66"/>
    <mergeCell ref="C65:C66"/>
    <mergeCell ref="AD65:AD66"/>
    <mergeCell ref="F72:F73"/>
    <mergeCell ref="H72:H73"/>
    <mergeCell ref="Y72:Y73"/>
    <mergeCell ref="U68:U69"/>
    <mergeCell ref="A69:A70"/>
    <mergeCell ref="B69:B70"/>
    <mergeCell ref="AF65:AF66"/>
    <mergeCell ref="G67:H68"/>
    <mergeCell ref="I67:I68"/>
    <mergeCell ref="X67:X68"/>
    <mergeCell ref="Y67:Z68"/>
    <mergeCell ref="L68:L69"/>
    <mergeCell ref="AD69:AD70"/>
    <mergeCell ref="AF69:AF70"/>
    <mergeCell ref="AA70:AA71"/>
    <mergeCell ref="AE65:AE66"/>
    <mergeCell ref="D63:D64"/>
    <mergeCell ref="E63:E64"/>
    <mergeCell ref="AB63:AB64"/>
    <mergeCell ref="AC63:AD64"/>
    <mergeCell ref="F64:F65"/>
    <mergeCell ref="AA64:AA65"/>
    <mergeCell ref="AD61:AD62"/>
    <mergeCell ref="AE61:AE62"/>
    <mergeCell ref="AF61:AF62"/>
    <mergeCell ref="F62:F63"/>
    <mergeCell ref="H62:H63"/>
    <mergeCell ref="Y62:Y63"/>
    <mergeCell ref="AA62:AA63"/>
    <mergeCell ref="E60:F61"/>
    <mergeCell ref="G60:G61"/>
    <mergeCell ref="Z60:Z61"/>
    <mergeCell ref="AA60:AB61"/>
    <mergeCell ref="A61:A62"/>
    <mergeCell ref="C61:C62"/>
    <mergeCell ref="J61:J62"/>
    <mergeCell ref="W61:W62"/>
    <mergeCell ref="A57:A58"/>
    <mergeCell ref="B57:B58"/>
    <mergeCell ref="C57:C58"/>
    <mergeCell ref="B61:B62"/>
    <mergeCell ref="T55:T56"/>
    <mergeCell ref="U55:V56"/>
    <mergeCell ref="P56:Q57"/>
    <mergeCell ref="AD57:AD58"/>
    <mergeCell ref="AF57:AF58"/>
    <mergeCell ref="H58:H59"/>
    <mergeCell ref="O58:R59"/>
    <mergeCell ref="Y58:Y59"/>
    <mergeCell ref="A53:A54"/>
    <mergeCell ref="B53:B54"/>
    <mergeCell ref="C53:C54"/>
    <mergeCell ref="AD53:AD54"/>
    <mergeCell ref="AE53:AE54"/>
    <mergeCell ref="AF53:AF54"/>
    <mergeCell ref="O54:P55"/>
    <mergeCell ref="Q54:R55"/>
    <mergeCell ref="K55:L56"/>
    <mergeCell ref="M55:M56"/>
    <mergeCell ref="Z50:Z51"/>
    <mergeCell ref="AA50:AB51"/>
    <mergeCell ref="Y48:Y49"/>
    <mergeCell ref="AA48:AA49"/>
    <mergeCell ref="H52:H53"/>
    <mergeCell ref="Y52:Y53"/>
    <mergeCell ref="A49:A50"/>
    <mergeCell ref="B49:B50"/>
    <mergeCell ref="C49:C50"/>
    <mergeCell ref="J49:J50"/>
    <mergeCell ref="W49:W50"/>
    <mergeCell ref="AE45:AE46"/>
    <mergeCell ref="AD49:AD50"/>
    <mergeCell ref="AE49:AE50"/>
    <mergeCell ref="E50:F51"/>
    <mergeCell ref="G50:G51"/>
    <mergeCell ref="AF45:AF46"/>
    <mergeCell ref="F46:F47"/>
    <mergeCell ref="AA46:AA47"/>
    <mergeCell ref="D47:D48"/>
    <mergeCell ref="E47:E48"/>
    <mergeCell ref="AB47:AB48"/>
    <mergeCell ref="AC47:AD48"/>
    <mergeCell ref="F48:F49"/>
    <mergeCell ref="H48:H49"/>
    <mergeCell ref="AF49:AF50"/>
    <mergeCell ref="X43:X44"/>
    <mergeCell ref="Y43:Z44"/>
    <mergeCell ref="A45:A46"/>
    <mergeCell ref="B45:B46"/>
    <mergeCell ref="C45:C46"/>
    <mergeCell ref="AD45:AD46"/>
    <mergeCell ref="A41:A42"/>
    <mergeCell ref="B41:B42"/>
    <mergeCell ref="C41:C42"/>
    <mergeCell ref="AD41:AD42"/>
    <mergeCell ref="AE41:AE42"/>
    <mergeCell ref="AF41:AF42"/>
    <mergeCell ref="L42:L43"/>
    <mergeCell ref="U42:U43"/>
    <mergeCell ref="G43:H44"/>
    <mergeCell ref="I43:I44"/>
    <mergeCell ref="D39:D40"/>
    <mergeCell ref="E39:E40"/>
    <mergeCell ref="AB39:AB40"/>
    <mergeCell ref="AC39:AD40"/>
    <mergeCell ref="F40:F41"/>
    <mergeCell ref="AA40:AA41"/>
    <mergeCell ref="AD37:AD38"/>
    <mergeCell ref="AE37:AE38"/>
    <mergeCell ref="AF37:AF38"/>
    <mergeCell ref="F38:F39"/>
    <mergeCell ref="H38:H39"/>
    <mergeCell ref="Y38:Y39"/>
    <mergeCell ref="AA38:AA39"/>
    <mergeCell ref="E36:F37"/>
    <mergeCell ref="G36:G37"/>
    <mergeCell ref="Z36:Z37"/>
    <mergeCell ref="AA36:AB37"/>
    <mergeCell ref="A37:A38"/>
    <mergeCell ref="B37:B38"/>
    <mergeCell ref="C37:C38"/>
    <mergeCell ref="J37:J38"/>
    <mergeCell ref="W37:W38"/>
    <mergeCell ref="A33:A34"/>
    <mergeCell ref="B33:B34"/>
    <mergeCell ref="C33:C34"/>
    <mergeCell ref="AD33:AD34"/>
    <mergeCell ref="AE33:AE34"/>
    <mergeCell ref="AF33:AF34"/>
    <mergeCell ref="H34:H35"/>
    <mergeCell ref="Y34:Y35"/>
    <mergeCell ref="AE29:AE30"/>
    <mergeCell ref="AF29:AF30"/>
    <mergeCell ref="I31:J32"/>
    <mergeCell ref="K31:K32"/>
    <mergeCell ref="V31:V32"/>
    <mergeCell ref="W31:X32"/>
    <mergeCell ref="N32:N33"/>
    <mergeCell ref="S32:S33"/>
    <mergeCell ref="H28:H29"/>
    <mergeCell ref="Y28:Y29"/>
    <mergeCell ref="A29:A30"/>
    <mergeCell ref="B29:B30"/>
    <mergeCell ref="C29:C30"/>
    <mergeCell ref="AD29:AD30"/>
    <mergeCell ref="AE25:AE26"/>
    <mergeCell ref="AF25:AF26"/>
    <mergeCell ref="E26:F27"/>
    <mergeCell ref="G26:G27"/>
    <mergeCell ref="Z26:Z27"/>
    <mergeCell ref="AA26:AB27"/>
    <mergeCell ref="A25:A26"/>
    <mergeCell ref="B25:B26"/>
    <mergeCell ref="C25:C26"/>
    <mergeCell ref="J25:J26"/>
    <mergeCell ref="W25:W26"/>
    <mergeCell ref="AD25:AD26"/>
    <mergeCell ref="AB23:AB24"/>
    <mergeCell ref="AC23:AD24"/>
    <mergeCell ref="F24:F25"/>
    <mergeCell ref="H24:H25"/>
    <mergeCell ref="Y24:Y25"/>
    <mergeCell ref="AA24:AA25"/>
    <mergeCell ref="A21:A22"/>
    <mergeCell ref="B21:B22"/>
    <mergeCell ref="C21:C22"/>
    <mergeCell ref="AD21:AD22"/>
    <mergeCell ref="AE21:AE22"/>
    <mergeCell ref="AF21:AF22"/>
    <mergeCell ref="F22:F23"/>
    <mergeCell ref="AA22:AA23"/>
    <mergeCell ref="D23:D24"/>
    <mergeCell ref="E23:E24"/>
    <mergeCell ref="G19:H20"/>
    <mergeCell ref="I19:I20"/>
    <mergeCell ref="X19:X20"/>
    <mergeCell ref="Y19:Z20"/>
    <mergeCell ref="L20:L21"/>
    <mergeCell ref="U20:U21"/>
    <mergeCell ref="A17:A18"/>
    <mergeCell ref="C17:C18"/>
    <mergeCell ref="AD17:AD18"/>
    <mergeCell ref="AE17:AE18"/>
    <mergeCell ref="AF17:AF18"/>
    <mergeCell ref="AD13:AD14"/>
    <mergeCell ref="F14:F15"/>
    <mergeCell ref="H14:H15"/>
    <mergeCell ref="Y14:Y15"/>
    <mergeCell ref="AA14:AA15"/>
    <mergeCell ref="D15:D16"/>
    <mergeCell ref="E15:E16"/>
    <mergeCell ref="AB15:AB16"/>
    <mergeCell ref="AC15:AD16"/>
    <mergeCell ref="F16:F17"/>
    <mergeCell ref="E12:F13"/>
    <mergeCell ref="G12:G13"/>
    <mergeCell ref="Z12:Z13"/>
    <mergeCell ref="AA12:AB13"/>
    <mergeCell ref="AA16:AA17"/>
    <mergeCell ref="AF13:AF14"/>
    <mergeCell ref="A13:A14"/>
    <mergeCell ref="B13:B14"/>
    <mergeCell ref="C13:C14"/>
    <mergeCell ref="J13:J14"/>
    <mergeCell ref="W13:W14"/>
    <mergeCell ref="A1:AF1"/>
    <mergeCell ref="A2:AF2"/>
    <mergeCell ref="A9:A10"/>
    <mergeCell ref="B9:B10"/>
    <mergeCell ref="C9:C10"/>
    <mergeCell ref="AD9:AD10"/>
    <mergeCell ref="AE9:AE10"/>
    <mergeCell ref="AF9:AF10"/>
    <mergeCell ref="H10:H11"/>
    <mergeCell ref="Y10:Y11"/>
    <mergeCell ref="H5:AE5"/>
    <mergeCell ref="H6:AE6"/>
    <mergeCell ref="E8:H8"/>
    <mergeCell ref="I8:L8"/>
    <mergeCell ref="N8:S8"/>
    <mergeCell ref="U8:X8"/>
    <mergeCell ref="AA8:AD8"/>
  </mergeCells>
  <printOptions horizontalCentered="1" verticalCentered="1"/>
  <pageMargins left="0.2362204724409449" right="0.15748031496062992" top="0.2755905511811024" bottom="0.1968503937007874" header="0.31496062992125984" footer="0.31496062992125984"/>
  <pageSetup fitToHeight="1" fitToWidth="1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K108"/>
  <sheetViews>
    <sheetView tabSelected="1" zoomScalePageLayoutView="0" workbookViewId="0" topLeftCell="A1">
      <selection activeCell="E87" activeCellId="26" sqref="E87:E88"/>
    </sheetView>
  </sheetViews>
  <sheetFormatPr defaultColWidth="9.00390625" defaultRowHeight="13.5"/>
  <cols>
    <col min="1" max="1" width="3.125" style="40" customWidth="1"/>
    <col min="2" max="2" width="17.125" style="40" customWidth="1"/>
    <col min="3" max="3" width="7.125" style="40" customWidth="1"/>
    <col min="4" max="14" width="2.125" style="140" customWidth="1"/>
    <col min="15" max="18" width="1.25" style="140" customWidth="1"/>
    <col min="19" max="29" width="2.125" style="140" customWidth="1"/>
    <col min="30" max="30" width="3.125" style="40" customWidth="1"/>
    <col min="31" max="31" width="17.125" style="40" customWidth="1"/>
    <col min="32" max="32" width="7.125" style="40" customWidth="1"/>
    <col min="33" max="16384" width="9.00390625" style="140" customWidth="1"/>
  </cols>
  <sheetData>
    <row r="1" spans="1:32" s="40" customFormat="1" ht="15.75" customHeight="1">
      <c r="A1" s="387" t="s">
        <v>257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</row>
    <row r="2" spans="1:32" s="40" customFormat="1" ht="12" customHeight="1">
      <c r="A2" s="393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</row>
    <row r="3" spans="1:37" s="40" customFormat="1" ht="12" customHeight="1">
      <c r="A3" s="39" t="s">
        <v>258</v>
      </c>
      <c r="C3" s="195"/>
      <c r="D3" s="195"/>
      <c r="E3" s="40" t="s">
        <v>63</v>
      </c>
      <c r="H3" s="40" t="s">
        <v>259</v>
      </c>
      <c r="AD3" s="42"/>
      <c r="AE3" s="42"/>
      <c r="AF3" s="42"/>
      <c r="AG3" s="43"/>
      <c r="AH3" s="461" t="s">
        <v>412</v>
      </c>
      <c r="AI3" s="461"/>
      <c r="AJ3" s="461"/>
      <c r="AK3" s="461"/>
    </row>
    <row r="4" spans="1:37" s="40" customFormat="1" ht="12" customHeight="1">
      <c r="A4" s="39" t="s">
        <v>260</v>
      </c>
      <c r="C4" s="195"/>
      <c r="D4" s="195"/>
      <c r="E4" s="40" t="s">
        <v>64</v>
      </c>
      <c r="H4" s="40" t="s">
        <v>261</v>
      </c>
      <c r="AD4" s="42"/>
      <c r="AE4" s="42"/>
      <c r="AF4" s="42"/>
      <c r="AG4" s="43"/>
      <c r="AH4" s="461"/>
      <c r="AI4" s="461"/>
      <c r="AJ4" s="461"/>
      <c r="AK4" s="461"/>
    </row>
    <row r="5" spans="1:34" s="40" customFormat="1" ht="12" customHeight="1">
      <c r="A5" s="39" t="s">
        <v>65</v>
      </c>
      <c r="C5" s="195"/>
      <c r="D5" s="249"/>
      <c r="E5" s="250"/>
      <c r="F5" s="250"/>
      <c r="G5" s="250"/>
      <c r="H5" s="496" t="s">
        <v>262</v>
      </c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2"/>
      <c r="AG5" s="43"/>
      <c r="AH5" s="43"/>
    </row>
    <row r="6" spans="1:34" s="40" customFormat="1" ht="12" customHeight="1">
      <c r="A6" s="39" t="s">
        <v>263</v>
      </c>
      <c r="C6" s="195"/>
      <c r="D6" s="195"/>
      <c r="E6" s="195"/>
      <c r="F6" s="195"/>
      <c r="G6" s="195"/>
      <c r="H6" s="463" t="s">
        <v>264</v>
      </c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2"/>
      <c r="AG6" s="43"/>
      <c r="AH6" s="43"/>
    </row>
    <row r="7" spans="30:34" s="40" customFormat="1" ht="7.5" customHeight="1">
      <c r="AD7" s="42"/>
      <c r="AE7" s="42"/>
      <c r="AF7" s="42"/>
      <c r="AG7" s="43"/>
      <c r="AH7" s="43"/>
    </row>
    <row r="8" spans="4:30" s="40" customFormat="1" ht="13.5" customHeight="1">
      <c r="D8" s="195"/>
      <c r="E8" s="393" t="s">
        <v>265</v>
      </c>
      <c r="F8" s="393"/>
      <c r="G8" s="393"/>
      <c r="H8" s="393"/>
      <c r="I8" s="393" t="s">
        <v>266</v>
      </c>
      <c r="J8" s="393"/>
      <c r="K8" s="393"/>
      <c r="L8" s="393"/>
      <c r="M8" s="160"/>
      <c r="N8" s="394" t="s">
        <v>411</v>
      </c>
      <c r="O8" s="394"/>
      <c r="P8" s="394"/>
      <c r="Q8" s="394"/>
      <c r="R8" s="394"/>
      <c r="S8" s="394"/>
      <c r="T8" s="162"/>
      <c r="U8" s="393" t="s">
        <v>266</v>
      </c>
      <c r="V8" s="393"/>
      <c r="W8" s="393"/>
      <c r="X8" s="393"/>
      <c r="Y8" s="161"/>
      <c r="Z8" s="163"/>
      <c r="AA8" s="393" t="s">
        <v>265</v>
      </c>
      <c r="AB8" s="393"/>
      <c r="AC8" s="393"/>
      <c r="AD8" s="393"/>
    </row>
    <row r="9" spans="1:32" ht="9" customHeight="1" thickBot="1">
      <c r="A9" s="462">
        <v>1</v>
      </c>
      <c r="B9" s="486" t="s">
        <v>77</v>
      </c>
      <c r="C9" s="393" t="s">
        <v>78</v>
      </c>
      <c r="D9" s="257"/>
      <c r="E9" s="258"/>
      <c r="F9" s="258"/>
      <c r="G9" s="259"/>
      <c r="H9" s="260"/>
      <c r="I9" s="258"/>
      <c r="J9" s="258"/>
      <c r="K9" s="254"/>
      <c r="L9" s="261"/>
      <c r="M9" s="254"/>
      <c r="N9" s="254"/>
      <c r="O9" s="254"/>
      <c r="P9" s="254"/>
      <c r="Q9" s="254"/>
      <c r="R9" s="254"/>
      <c r="S9" s="254"/>
      <c r="T9" s="261"/>
      <c r="U9" s="254"/>
      <c r="V9" s="262"/>
      <c r="W9" s="262"/>
      <c r="X9" s="263"/>
      <c r="Y9" s="264"/>
      <c r="Z9" s="265"/>
      <c r="AA9" s="265"/>
      <c r="AB9" s="266"/>
      <c r="AC9" s="266"/>
      <c r="AD9" s="463">
        <v>25</v>
      </c>
      <c r="AE9" s="486" t="s">
        <v>121</v>
      </c>
      <c r="AF9" s="393" t="s">
        <v>114</v>
      </c>
    </row>
    <row r="10" spans="1:32" ht="9" customHeight="1" thickTop="1">
      <c r="A10" s="462"/>
      <c r="B10" s="486"/>
      <c r="C10" s="393"/>
      <c r="D10" s="267"/>
      <c r="E10" s="268"/>
      <c r="F10" s="268"/>
      <c r="G10" s="269"/>
      <c r="H10" s="465">
        <v>3</v>
      </c>
      <c r="I10" s="258"/>
      <c r="J10" s="258"/>
      <c r="K10" s="258"/>
      <c r="L10" s="260"/>
      <c r="M10" s="258"/>
      <c r="N10" s="258"/>
      <c r="O10" s="258"/>
      <c r="P10" s="258"/>
      <c r="Q10" s="258"/>
      <c r="R10" s="258"/>
      <c r="S10" s="270"/>
      <c r="T10" s="271"/>
      <c r="U10" s="264"/>
      <c r="V10" s="264"/>
      <c r="W10" s="264"/>
      <c r="X10" s="272"/>
      <c r="Y10" s="466">
        <v>8</v>
      </c>
      <c r="Z10" s="262"/>
      <c r="AA10" s="262"/>
      <c r="AB10" s="262"/>
      <c r="AC10" s="262"/>
      <c r="AD10" s="463"/>
      <c r="AE10" s="486"/>
      <c r="AF10" s="393"/>
    </row>
    <row r="11" spans="1:32" ht="9" customHeight="1">
      <c r="A11" s="128"/>
      <c r="B11" s="252"/>
      <c r="C11" s="253"/>
      <c r="D11" s="251"/>
      <c r="E11" s="257"/>
      <c r="F11" s="270"/>
      <c r="G11" s="273"/>
      <c r="H11" s="465"/>
      <c r="I11" s="258"/>
      <c r="J11" s="258"/>
      <c r="K11" s="258"/>
      <c r="L11" s="260"/>
      <c r="M11" s="258"/>
      <c r="N11" s="258"/>
      <c r="O11" s="258"/>
      <c r="P11" s="258"/>
      <c r="Q11" s="258"/>
      <c r="R11" s="258"/>
      <c r="S11" s="270"/>
      <c r="T11" s="271"/>
      <c r="U11" s="264"/>
      <c r="V11" s="264"/>
      <c r="W11" s="264"/>
      <c r="X11" s="272"/>
      <c r="Y11" s="466"/>
      <c r="Z11" s="258"/>
      <c r="AA11" s="258"/>
      <c r="AB11" s="274"/>
      <c r="AC11" s="275"/>
      <c r="AD11" s="192"/>
      <c r="AE11" s="254"/>
      <c r="AF11" s="253"/>
    </row>
    <row r="12" spans="1:32" ht="9" customHeight="1" thickBot="1">
      <c r="A12" s="128"/>
      <c r="B12" s="252"/>
      <c r="C12" s="253"/>
      <c r="D12" s="251"/>
      <c r="E12" s="489"/>
      <c r="F12" s="489"/>
      <c r="G12" s="473"/>
      <c r="H12" s="277"/>
      <c r="I12" s="278"/>
      <c r="J12" s="258"/>
      <c r="K12" s="258"/>
      <c r="L12" s="260"/>
      <c r="M12" s="258"/>
      <c r="N12" s="258"/>
      <c r="O12" s="258"/>
      <c r="P12" s="258"/>
      <c r="Q12" s="258"/>
      <c r="R12" s="258"/>
      <c r="S12" s="270"/>
      <c r="T12" s="271"/>
      <c r="U12" s="264"/>
      <c r="V12" s="264"/>
      <c r="W12" s="264"/>
      <c r="X12" s="279"/>
      <c r="Y12" s="280"/>
      <c r="Z12" s="472"/>
      <c r="AA12" s="488"/>
      <c r="AB12" s="488"/>
      <c r="AC12" s="275"/>
      <c r="AD12" s="192"/>
      <c r="AE12" s="160"/>
      <c r="AF12" s="253"/>
    </row>
    <row r="13" spans="1:32" ht="9" customHeight="1" thickBot="1" thickTop="1">
      <c r="A13" s="462">
        <v>2</v>
      </c>
      <c r="B13" s="464" t="s">
        <v>79</v>
      </c>
      <c r="C13" s="393" t="s">
        <v>80</v>
      </c>
      <c r="D13" s="257"/>
      <c r="E13" s="489"/>
      <c r="F13" s="489"/>
      <c r="G13" s="472"/>
      <c r="H13" s="281"/>
      <c r="I13" s="282"/>
      <c r="J13" s="469">
        <v>4</v>
      </c>
      <c r="K13" s="258"/>
      <c r="L13" s="260"/>
      <c r="M13" s="258"/>
      <c r="N13" s="258"/>
      <c r="O13" s="258"/>
      <c r="P13" s="258"/>
      <c r="Q13" s="258"/>
      <c r="R13" s="258"/>
      <c r="S13" s="270"/>
      <c r="T13" s="271"/>
      <c r="U13" s="264"/>
      <c r="V13" s="264"/>
      <c r="W13" s="470">
        <v>6</v>
      </c>
      <c r="X13" s="272"/>
      <c r="Y13" s="264"/>
      <c r="Z13" s="471"/>
      <c r="AA13" s="488"/>
      <c r="AB13" s="488"/>
      <c r="AC13" s="262"/>
      <c r="AD13" s="463">
        <v>26</v>
      </c>
      <c r="AE13" s="254" t="s">
        <v>267</v>
      </c>
      <c r="AF13" s="393" t="s">
        <v>122</v>
      </c>
    </row>
    <row r="14" spans="1:32" ht="9" customHeight="1" thickTop="1">
      <c r="A14" s="462"/>
      <c r="B14" s="464"/>
      <c r="C14" s="393"/>
      <c r="D14" s="267"/>
      <c r="E14" s="269"/>
      <c r="F14" s="469">
        <v>2</v>
      </c>
      <c r="G14" s="258"/>
      <c r="H14" s="467">
        <v>16</v>
      </c>
      <c r="I14" s="282"/>
      <c r="J14" s="469"/>
      <c r="K14" s="258"/>
      <c r="L14" s="260"/>
      <c r="M14" s="258"/>
      <c r="N14" s="258"/>
      <c r="O14" s="258"/>
      <c r="P14" s="258"/>
      <c r="Q14" s="258"/>
      <c r="R14" s="258"/>
      <c r="S14" s="270"/>
      <c r="T14" s="271"/>
      <c r="U14" s="264"/>
      <c r="V14" s="264"/>
      <c r="W14" s="470"/>
      <c r="X14" s="272"/>
      <c r="Y14" s="468">
        <v>1</v>
      </c>
      <c r="Z14" s="285"/>
      <c r="AA14" s="470">
        <v>7</v>
      </c>
      <c r="AB14" s="286"/>
      <c r="AC14" s="287"/>
      <c r="AD14" s="463"/>
      <c r="AE14" s="254" t="s">
        <v>268</v>
      </c>
      <c r="AF14" s="393"/>
    </row>
    <row r="15" spans="1:32" ht="9" customHeight="1" thickBot="1">
      <c r="A15" s="128"/>
      <c r="B15" s="252"/>
      <c r="C15" s="253"/>
      <c r="D15" s="482"/>
      <c r="E15" s="473"/>
      <c r="F15" s="487"/>
      <c r="G15" s="278"/>
      <c r="H15" s="467"/>
      <c r="I15" s="282"/>
      <c r="J15" s="258"/>
      <c r="K15" s="258"/>
      <c r="L15" s="260"/>
      <c r="M15" s="258"/>
      <c r="N15" s="258"/>
      <c r="O15" s="258"/>
      <c r="P15" s="258"/>
      <c r="Q15" s="258"/>
      <c r="R15" s="258"/>
      <c r="S15" s="270"/>
      <c r="T15" s="271"/>
      <c r="U15" s="264"/>
      <c r="V15" s="264"/>
      <c r="W15" s="341"/>
      <c r="X15" s="263"/>
      <c r="Y15" s="468"/>
      <c r="Z15" s="289"/>
      <c r="AA15" s="476"/>
      <c r="AB15" s="472"/>
      <c r="AC15" s="488"/>
      <c r="AD15" s="488"/>
      <c r="AE15" s="160"/>
      <c r="AF15" s="253"/>
    </row>
    <row r="16" spans="1:37" ht="9" customHeight="1" thickTop="1">
      <c r="A16" s="128"/>
      <c r="B16" s="252"/>
      <c r="C16" s="253"/>
      <c r="D16" s="482"/>
      <c r="E16" s="472"/>
      <c r="F16" s="474">
        <v>6</v>
      </c>
      <c r="G16" s="254"/>
      <c r="H16" s="260"/>
      <c r="I16" s="282"/>
      <c r="J16" s="258"/>
      <c r="K16" s="258"/>
      <c r="L16" s="260"/>
      <c r="M16" s="258"/>
      <c r="N16" s="258"/>
      <c r="O16" s="258"/>
      <c r="P16" s="258"/>
      <c r="Q16" s="258"/>
      <c r="R16" s="258"/>
      <c r="S16" s="270"/>
      <c r="T16" s="271"/>
      <c r="U16" s="264"/>
      <c r="V16" s="264"/>
      <c r="W16" s="344"/>
      <c r="X16" s="263"/>
      <c r="Y16" s="262"/>
      <c r="Z16" s="264"/>
      <c r="AA16" s="468">
        <v>2</v>
      </c>
      <c r="AB16" s="471"/>
      <c r="AC16" s="488"/>
      <c r="AD16" s="488"/>
      <c r="AE16" s="160"/>
      <c r="AF16" s="253"/>
      <c r="AH16" s="460" t="s">
        <v>413</v>
      </c>
      <c r="AI16" s="460"/>
      <c r="AJ16" s="460"/>
      <c r="AK16" s="460"/>
    </row>
    <row r="17" spans="1:37" ht="9" customHeight="1" thickBot="1">
      <c r="A17" s="462">
        <v>3</v>
      </c>
      <c r="B17" s="254" t="s">
        <v>269</v>
      </c>
      <c r="C17" s="393" t="s">
        <v>81</v>
      </c>
      <c r="D17" s="290"/>
      <c r="E17" s="278"/>
      <c r="F17" s="485"/>
      <c r="G17" s="254"/>
      <c r="H17" s="260"/>
      <c r="I17" s="282"/>
      <c r="J17" s="258"/>
      <c r="K17" s="258"/>
      <c r="L17" s="260"/>
      <c r="M17" s="258"/>
      <c r="N17" s="258"/>
      <c r="O17" s="258"/>
      <c r="P17" s="258"/>
      <c r="Q17" s="258"/>
      <c r="R17" s="258"/>
      <c r="S17" s="270"/>
      <c r="T17" s="271"/>
      <c r="U17" s="264"/>
      <c r="V17" s="264"/>
      <c r="W17" s="342"/>
      <c r="X17" s="272"/>
      <c r="Y17" s="264"/>
      <c r="Z17" s="264"/>
      <c r="AA17" s="468"/>
      <c r="AB17" s="291"/>
      <c r="AC17" s="292"/>
      <c r="AD17" s="463">
        <v>27</v>
      </c>
      <c r="AE17" s="464" t="s">
        <v>123</v>
      </c>
      <c r="AF17" s="393" t="s">
        <v>124</v>
      </c>
      <c r="AH17" s="460"/>
      <c r="AI17" s="460"/>
      <c r="AJ17" s="460"/>
      <c r="AK17" s="460"/>
    </row>
    <row r="18" spans="1:32" ht="9" customHeight="1" thickTop="1">
      <c r="A18" s="462"/>
      <c r="B18" s="254" t="s">
        <v>268</v>
      </c>
      <c r="C18" s="393"/>
      <c r="D18" s="257"/>
      <c r="E18" s="258"/>
      <c r="F18" s="258"/>
      <c r="G18" s="258"/>
      <c r="H18" s="260"/>
      <c r="I18" s="282"/>
      <c r="J18" s="258"/>
      <c r="K18" s="258"/>
      <c r="L18" s="260"/>
      <c r="M18" s="258"/>
      <c r="N18" s="258"/>
      <c r="O18" s="258"/>
      <c r="P18" s="258"/>
      <c r="Q18" s="258"/>
      <c r="R18" s="258"/>
      <c r="S18" s="270"/>
      <c r="T18" s="271"/>
      <c r="U18" s="264"/>
      <c r="V18" s="264"/>
      <c r="W18" s="342"/>
      <c r="X18" s="272"/>
      <c r="Y18" s="264"/>
      <c r="Z18" s="262"/>
      <c r="AA18" s="262"/>
      <c r="AB18" s="262"/>
      <c r="AC18" s="293"/>
      <c r="AD18" s="463"/>
      <c r="AE18" s="464"/>
      <c r="AF18" s="393"/>
    </row>
    <row r="19" spans="1:32" ht="9" customHeight="1" thickBot="1">
      <c r="A19" s="128"/>
      <c r="B19" s="252"/>
      <c r="C19" s="253"/>
      <c r="D19" s="251"/>
      <c r="E19" s="258"/>
      <c r="F19" s="257"/>
      <c r="G19" s="489"/>
      <c r="H19" s="497"/>
      <c r="I19" s="473"/>
      <c r="J19" s="258"/>
      <c r="K19" s="258"/>
      <c r="L19" s="260"/>
      <c r="M19" s="258"/>
      <c r="N19" s="258"/>
      <c r="O19" s="258"/>
      <c r="P19" s="258"/>
      <c r="Q19" s="258"/>
      <c r="R19" s="258"/>
      <c r="S19" s="270"/>
      <c r="T19" s="271"/>
      <c r="U19" s="264"/>
      <c r="V19" s="265"/>
      <c r="W19" s="343"/>
      <c r="X19" s="478"/>
      <c r="Y19" s="498"/>
      <c r="Z19" s="488"/>
      <c r="AA19" s="274"/>
      <c r="AB19" s="262"/>
      <c r="AC19" s="295"/>
      <c r="AD19" s="192"/>
      <c r="AE19" s="160"/>
      <c r="AF19" s="253"/>
    </row>
    <row r="20" spans="1:32" ht="9" customHeight="1" thickTop="1">
      <c r="A20" s="128"/>
      <c r="B20" s="161"/>
      <c r="C20" s="253"/>
      <c r="D20" s="251"/>
      <c r="E20" s="258"/>
      <c r="F20" s="257"/>
      <c r="G20" s="489"/>
      <c r="H20" s="497"/>
      <c r="I20" s="472"/>
      <c r="J20" s="340"/>
      <c r="K20" s="320"/>
      <c r="L20" s="467">
        <v>4</v>
      </c>
      <c r="M20" s="258"/>
      <c r="N20" s="258"/>
      <c r="O20" s="258"/>
      <c r="P20" s="258"/>
      <c r="Q20" s="258"/>
      <c r="R20" s="258"/>
      <c r="S20" s="270"/>
      <c r="T20" s="271"/>
      <c r="U20" s="468">
        <v>1</v>
      </c>
      <c r="V20" s="285"/>
      <c r="W20" s="282"/>
      <c r="X20" s="477"/>
      <c r="Y20" s="498"/>
      <c r="Z20" s="488"/>
      <c r="AA20" s="274"/>
      <c r="AB20" s="262"/>
      <c r="AC20" s="295"/>
      <c r="AD20" s="192"/>
      <c r="AE20" s="160"/>
      <c r="AF20" s="253"/>
    </row>
    <row r="21" spans="1:32" ht="9" customHeight="1">
      <c r="A21" s="462">
        <v>4</v>
      </c>
      <c r="B21" s="464" t="s">
        <v>82</v>
      </c>
      <c r="C21" s="393" t="s">
        <v>83</v>
      </c>
      <c r="D21" s="257"/>
      <c r="E21" s="259"/>
      <c r="F21" s="258"/>
      <c r="G21" s="258"/>
      <c r="H21" s="260"/>
      <c r="I21" s="258"/>
      <c r="J21" s="339"/>
      <c r="K21" s="258"/>
      <c r="L21" s="467"/>
      <c r="M21" s="258"/>
      <c r="N21" s="258"/>
      <c r="O21" s="258"/>
      <c r="P21" s="257"/>
      <c r="Q21" s="296"/>
      <c r="R21" s="258"/>
      <c r="S21" s="270"/>
      <c r="T21" s="271"/>
      <c r="U21" s="468"/>
      <c r="V21" s="285"/>
      <c r="W21" s="262"/>
      <c r="X21" s="288"/>
      <c r="Y21" s="262"/>
      <c r="Z21" s="262"/>
      <c r="AA21" s="262"/>
      <c r="AB21" s="262"/>
      <c r="AC21" s="293"/>
      <c r="AD21" s="463">
        <v>28</v>
      </c>
      <c r="AE21" s="464" t="s">
        <v>125</v>
      </c>
      <c r="AF21" s="393" t="s">
        <v>126</v>
      </c>
    </row>
    <row r="22" spans="1:32" ht="9" customHeight="1">
      <c r="A22" s="462"/>
      <c r="B22" s="464"/>
      <c r="C22" s="393"/>
      <c r="D22" s="267"/>
      <c r="E22" s="269"/>
      <c r="F22" s="469">
        <v>2</v>
      </c>
      <c r="G22" s="258"/>
      <c r="H22" s="260"/>
      <c r="I22" s="258"/>
      <c r="J22" s="339"/>
      <c r="K22" s="258"/>
      <c r="L22" s="338"/>
      <c r="M22" s="258"/>
      <c r="N22" s="258"/>
      <c r="O22" s="258"/>
      <c r="P22" s="296"/>
      <c r="Q22" s="296"/>
      <c r="R22" s="258"/>
      <c r="S22" s="270"/>
      <c r="T22" s="271"/>
      <c r="U22" s="264"/>
      <c r="V22" s="297"/>
      <c r="W22" s="264"/>
      <c r="X22" s="284"/>
      <c r="Y22" s="264"/>
      <c r="Z22" s="264"/>
      <c r="AA22" s="468">
        <v>0</v>
      </c>
      <c r="AB22" s="298"/>
      <c r="AC22" s="299"/>
      <c r="AD22" s="463"/>
      <c r="AE22" s="464"/>
      <c r="AF22" s="393"/>
    </row>
    <row r="23" spans="1:32" ht="9" customHeight="1" thickBot="1">
      <c r="A23" s="128"/>
      <c r="B23" s="161"/>
      <c r="C23" s="253"/>
      <c r="D23" s="482"/>
      <c r="E23" s="473"/>
      <c r="F23" s="487"/>
      <c r="G23" s="278"/>
      <c r="H23" s="260"/>
      <c r="I23" s="258"/>
      <c r="J23" s="339"/>
      <c r="K23" s="258"/>
      <c r="L23" s="338"/>
      <c r="M23" s="258"/>
      <c r="N23" s="258"/>
      <c r="O23" s="258"/>
      <c r="P23" s="296"/>
      <c r="Q23" s="296"/>
      <c r="R23" s="258"/>
      <c r="S23" s="270"/>
      <c r="T23" s="271"/>
      <c r="U23" s="264"/>
      <c r="V23" s="297"/>
      <c r="W23" s="264"/>
      <c r="X23" s="284"/>
      <c r="Y23" s="264"/>
      <c r="Z23" s="266"/>
      <c r="AA23" s="481"/>
      <c r="AB23" s="471"/>
      <c r="AC23" s="488"/>
      <c r="AD23" s="488"/>
      <c r="AE23" s="160"/>
      <c r="AF23" s="253"/>
    </row>
    <row r="24" spans="1:32" ht="9" customHeight="1" thickTop="1">
      <c r="A24" s="128"/>
      <c r="B24" s="252"/>
      <c r="C24" s="253"/>
      <c r="D24" s="482"/>
      <c r="E24" s="472"/>
      <c r="F24" s="474">
        <v>5</v>
      </c>
      <c r="G24" s="258"/>
      <c r="H24" s="467">
        <v>11</v>
      </c>
      <c r="I24" s="257"/>
      <c r="J24" s="339"/>
      <c r="K24" s="258"/>
      <c r="L24" s="338"/>
      <c r="M24" s="258"/>
      <c r="N24" s="258"/>
      <c r="O24" s="258"/>
      <c r="P24" s="296"/>
      <c r="Q24" s="296"/>
      <c r="R24" s="258"/>
      <c r="S24" s="270"/>
      <c r="T24" s="271"/>
      <c r="U24" s="264"/>
      <c r="V24" s="285"/>
      <c r="W24" s="264"/>
      <c r="X24" s="284"/>
      <c r="Y24" s="466">
        <v>4</v>
      </c>
      <c r="Z24" s="262"/>
      <c r="AA24" s="480">
        <v>11</v>
      </c>
      <c r="AB24" s="472"/>
      <c r="AC24" s="488"/>
      <c r="AD24" s="488"/>
      <c r="AE24" s="160"/>
      <c r="AF24" s="253"/>
    </row>
    <row r="25" spans="1:32" ht="9" customHeight="1" thickBot="1">
      <c r="A25" s="462">
        <v>5</v>
      </c>
      <c r="B25" s="486" t="s">
        <v>84</v>
      </c>
      <c r="C25" s="393" t="s">
        <v>85</v>
      </c>
      <c r="D25" s="290"/>
      <c r="E25" s="278"/>
      <c r="F25" s="485"/>
      <c r="G25" s="270"/>
      <c r="H25" s="467"/>
      <c r="I25" s="257"/>
      <c r="J25" s="474">
        <v>10</v>
      </c>
      <c r="K25" s="258"/>
      <c r="L25" s="338"/>
      <c r="M25" s="258"/>
      <c r="N25" s="258"/>
      <c r="O25" s="258"/>
      <c r="P25" s="296"/>
      <c r="Q25" s="296"/>
      <c r="R25" s="258"/>
      <c r="S25" s="270"/>
      <c r="T25" s="271"/>
      <c r="U25" s="264"/>
      <c r="V25" s="285"/>
      <c r="W25" s="468">
        <v>5</v>
      </c>
      <c r="X25" s="284"/>
      <c r="Y25" s="466"/>
      <c r="Z25" s="258"/>
      <c r="AA25" s="470"/>
      <c r="AB25" s="300"/>
      <c r="AC25" s="301"/>
      <c r="AD25" s="463">
        <v>29</v>
      </c>
      <c r="AE25" s="464" t="s">
        <v>127</v>
      </c>
      <c r="AF25" s="393" t="s">
        <v>128</v>
      </c>
    </row>
    <row r="26" spans="1:32" ht="9" customHeight="1" thickBot="1" thickTop="1">
      <c r="A26" s="462"/>
      <c r="B26" s="486"/>
      <c r="C26" s="393"/>
      <c r="D26" s="257"/>
      <c r="E26" s="482"/>
      <c r="F26" s="482"/>
      <c r="G26" s="472"/>
      <c r="H26" s="302"/>
      <c r="I26" s="278"/>
      <c r="J26" s="474"/>
      <c r="K26" s="258"/>
      <c r="L26" s="338"/>
      <c r="M26" s="258"/>
      <c r="N26" s="258"/>
      <c r="O26" s="258"/>
      <c r="P26" s="296"/>
      <c r="Q26" s="296"/>
      <c r="R26" s="258"/>
      <c r="S26" s="270"/>
      <c r="T26" s="271"/>
      <c r="U26" s="264"/>
      <c r="V26" s="285"/>
      <c r="W26" s="468"/>
      <c r="X26" s="304"/>
      <c r="Y26" s="280"/>
      <c r="Z26" s="472"/>
      <c r="AA26" s="488"/>
      <c r="AB26" s="488"/>
      <c r="AC26" s="305"/>
      <c r="AD26" s="463"/>
      <c r="AE26" s="464"/>
      <c r="AF26" s="393"/>
    </row>
    <row r="27" spans="1:32" ht="9" customHeight="1" thickTop="1">
      <c r="A27" s="128"/>
      <c r="B27" s="252"/>
      <c r="C27" s="253"/>
      <c r="D27" s="251"/>
      <c r="E27" s="482"/>
      <c r="F27" s="482"/>
      <c r="G27" s="473"/>
      <c r="H27" s="260"/>
      <c r="I27" s="258"/>
      <c r="J27" s="258"/>
      <c r="K27" s="258"/>
      <c r="L27" s="338"/>
      <c r="M27" s="258"/>
      <c r="N27" s="258"/>
      <c r="O27" s="258"/>
      <c r="P27" s="296"/>
      <c r="Q27" s="296"/>
      <c r="R27" s="258"/>
      <c r="S27" s="270"/>
      <c r="T27" s="271"/>
      <c r="U27" s="264"/>
      <c r="V27" s="285"/>
      <c r="W27" s="262"/>
      <c r="X27" s="263"/>
      <c r="Y27" s="264"/>
      <c r="Z27" s="471"/>
      <c r="AA27" s="488"/>
      <c r="AB27" s="488"/>
      <c r="AC27" s="306"/>
      <c r="AD27" s="192"/>
      <c r="AE27" s="160"/>
      <c r="AF27" s="253"/>
    </row>
    <row r="28" spans="1:32" ht="9" customHeight="1">
      <c r="A28" s="128"/>
      <c r="B28" s="252"/>
      <c r="C28" s="253"/>
      <c r="D28" s="251"/>
      <c r="E28" s="257"/>
      <c r="F28" s="270"/>
      <c r="G28" s="282"/>
      <c r="H28" s="465">
        <v>3</v>
      </c>
      <c r="I28" s="258"/>
      <c r="J28" s="258"/>
      <c r="K28" s="258"/>
      <c r="L28" s="338"/>
      <c r="M28" s="258"/>
      <c r="N28" s="258"/>
      <c r="O28" s="258"/>
      <c r="P28" s="296"/>
      <c r="Q28" s="296"/>
      <c r="R28" s="258"/>
      <c r="S28" s="270"/>
      <c r="T28" s="271"/>
      <c r="U28" s="264"/>
      <c r="V28" s="285"/>
      <c r="W28" s="264"/>
      <c r="X28" s="272"/>
      <c r="Y28" s="468">
        <v>0</v>
      </c>
      <c r="Z28" s="285"/>
      <c r="AA28" s="258"/>
      <c r="AB28" s="274"/>
      <c r="AC28" s="306"/>
      <c r="AD28" s="192"/>
      <c r="AE28" s="160"/>
      <c r="AF28" s="253"/>
    </row>
    <row r="29" spans="1:32" ht="9" customHeight="1">
      <c r="A29" s="462">
        <v>6</v>
      </c>
      <c r="B29" s="486" t="s">
        <v>86</v>
      </c>
      <c r="C29" s="393" t="s">
        <v>87</v>
      </c>
      <c r="D29" s="257"/>
      <c r="E29" s="259"/>
      <c r="F29" s="258"/>
      <c r="G29" s="294"/>
      <c r="H29" s="465"/>
      <c r="I29" s="258"/>
      <c r="J29" s="258"/>
      <c r="K29" s="258"/>
      <c r="L29" s="338"/>
      <c r="M29" s="258"/>
      <c r="N29" s="258"/>
      <c r="O29" s="258"/>
      <c r="P29" s="296"/>
      <c r="Q29" s="296"/>
      <c r="R29" s="258"/>
      <c r="S29" s="307"/>
      <c r="T29" s="308"/>
      <c r="U29" s="264"/>
      <c r="V29" s="285"/>
      <c r="W29" s="264"/>
      <c r="X29" s="272"/>
      <c r="Y29" s="468"/>
      <c r="Z29" s="309"/>
      <c r="AA29" s="262"/>
      <c r="AB29" s="262"/>
      <c r="AC29" s="305"/>
      <c r="AD29" s="463">
        <v>30</v>
      </c>
      <c r="AE29" s="464" t="s">
        <v>129</v>
      </c>
      <c r="AF29" s="393" t="s">
        <v>78</v>
      </c>
    </row>
    <row r="30" spans="1:32" ht="9" customHeight="1">
      <c r="A30" s="462"/>
      <c r="B30" s="486"/>
      <c r="C30" s="393"/>
      <c r="D30" s="267"/>
      <c r="E30" s="268"/>
      <c r="F30" s="268"/>
      <c r="G30" s="268"/>
      <c r="H30" s="310"/>
      <c r="I30" s="257"/>
      <c r="J30" s="258"/>
      <c r="K30" s="258"/>
      <c r="L30" s="338"/>
      <c r="M30" s="258"/>
      <c r="N30" s="258"/>
      <c r="O30" s="258"/>
      <c r="P30" s="296"/>
      <c r="Q30" s="296"/>
      <c r="R30" s="258"/>
      <c r="S30" s="270"/>
      <c r="T30" s="271"/>
      <c r="U30" s="264"/>
      <c r="V30" s="285"/>
      <c r="W30" s="264"/>
      <c r="X30" s="272"/>
      <c r="Y30" s="264"/>
      <c r="Z30" s="311"/>
      <c r="AA30" s="311"/>
      <c r="AB30" s="312"/>
      <c r="AC30" s="313"/>
      <c r="AD30" s="463"/>
      <c r="AE30" s="464"/>
      <c r="AF30" s="393"/>
    </row>
    <row r="31" spans="1:32" ht="9" customHeight="1" thickBot="1">
      <c r="A31" s="128"/>
      <c r="B31" s="252"/>
      <c r="C31" s="253"/>
      <c r="D31" s="251"/>
      <c r="E31" s="258"/>
      <c r="F31" s="258"/>
      <c r="G31" s="258"/>
      <c r="H31" s="310"/>
      <c r="I31" s="492"/>
      <c r="J31" s="482"/>
      <c r="K31" s="472"/>
      <c r="L31" s="302"/>
      <c r="M31" s="278"/>
      <c r="N31" s="258"/>
      <c r="O31" s="258"/>
      <c r="P31" s="296"/>
      <c r="Q31" s="296"/>
      <c r="R31" s="258"/>
      <c r="S31" s="270"/>
      <c r="T31" s="271"/>
      <c r="U31" s="264"/>
      <c r="V31" s="471"/>
      <c r="W31" s="488"/>
      <c r="X31" s="493"/>
      <c r="Y31" s="274"/>
      <c r="Z31" s="264"/>
      <c r="AA31" s="264"/>
      <c r="AB31" s="262"/>
      <c r="AC31" s="306"/>
      <c r="AD31" s="192"/>
      <c r="AE31" s="160"/>
      <c r="AF31" s="253"/>
    </row>
    <row r="32" spans="1:32" ht="9" customHeight="1" thickTop="1">
      <c r="A32" s="128"/>
      <c r="B32" s="252"/>
      <c r="C32" s="253"/>
      <c r="D32" s="251"/>
      <c r="E32" s="258"/>
      <c r="F32" s="258"/>
      <c r="G32" s="258"/>
      <c r="H32" s="310"/>
      <c r="I32" s="492"/>
      <c r="J32" s="482"/>
      <c r="K32" s="473"/>
      <c r="L32" s="260"/>
      <c r="M32" s="282"/>
      <c r="N32" s="469">
        <v>0</v>
      </c>
      <c r="O32" s="482" t="s">
        <v>414</v>
      </c>
      <c r="P32" s="502"/>
      <c r="Q32" s="502"/>
      <c r="R32" s="502"/>
      <c r="S32" s="468">
        <v>0</v>
      </c>
      <c r="T32" s="349"/>
      <c r="U32" s="350"/>
      <c r="V32" s="472"/>
      <c r="W32" s="488"/>
      <c r="X32" s="493"/>
      <c r="Y32" s="274"/>
      <c r="Z32" s="264"/>
      <c r="AA32" s="264"/>
      <c r="AB32" s="262"/>
      <c r="AC32" s="306"/>
      <c r="AD32" s="192"/>
      <c r="AE32" s="160"/>
      <c r="AF32" s="253"/>
    </row>
    <row r="33" spans="1:32" ht="9" customHeight="1">
      <c r="A33" s="462">
        <v>7</v>
      </c>
      <c r="B33" s="464" t="s">
        <v>88</v>
      </c>
      <c r="C33" s="393" t="s">
        <v>89</v>
      </c>
      <c r="D33" s="314"/>
      <c r="E33" s="259"/>
      <c r="F33" s="259"/>
      <c r="G33" s="259"/>
      <c r="H33" s="260"/>
      <c r="I33" s="258"/>
      <c r="J33" s="258"/>
      <c r="K33" s="282"/>
      <c r="L33" s="260"/>
      <c r="M33" s="282"/>
      <c r="N33" s="469"/>
      <c r="O33" s="502"/>
      <c r="P33" s="502"/>
      <c r="Q33" s="502"/>
      <c r="R33" s="502"/>
      <c r="S33" s="468"/>
      <c r="T33" s="284"/>
      <c r="U33" s="342"/>
      <c r="V33" s="264"/>
      <c r="W33" s="264"/>
      <c r="X33" s="272"/>
      <c r="Y33" s="264"/>
      <c r="Z33" s="275"/>
      <c r="AA33" s="275"/>
      <c r="AB33" s="315"/>
      <c r="AC33" s="316"/>
      <c r="AD33" s="463">
        <v>31</v>
      </c>
      <c r="AE33" s="464" t="s">
        <v>130</v>
      </c>
      <c r="AF33" s="393" t="s">
        <v>119</v>
      </c>
    </row>
    <row r="34" spans="1:32" ht="9" customHeight="1">
      <c r="A34" s="462"/>
      <c r="B34" s="464"/>
      <c r="C34" s="393"/>
      <c r="D34" s="257"/>
      <c r="E34" s="258"/>
      <c r="F34" s="258"/>
      <c r="G34" s="269"/>
      <c r="H34" s="465">
        <v>1</v>
      </c>
      <c r="I34" s="258"/>
      <c r="J34" s="258"/>
      <c r="K34" s="282"/>
      <c r="L34" s="260"/>
      <c r="M34" s="282"/>
      <c r="N34" s="258"/>
      <c r="O34" s="490" t="s">
        <v>109</v>
      </c>
      <c r="P34" s="491"/>
      <c r="Q34" s="491"/>
      <c r="R34" s="491"/>
      <c r="S34" s="270"/>
      <c r="T34" s="284"/>
      <c r="U34" s="342"/>
      <c r="V34" s="262"/>
      <c r="W34" s="262"/>
      <c r="X34" s="263"/>
      <c r="Y34" s="468">
        <v>0</v>
      </c>
      <c r="Z34" s="298"/>
      <c r="AA34" s="312"/>
      <c r="AB34" s="262"/>
      <c r="AC34" s="305"/>
      <c r="AD34" s="463"/>
      <c r="AE34" s="464"/>
      <c r="AF34" s="393"/>
    </row>
    <row r="35" spans="1:32" ht="9" customHeight="1">
      <c r="A35" s="128"/>
      <c r="B35" s="252"/>
      <c r="C35" s="253"/>
      <c r="D35" s="251"/>
      <c r="E35" s="257"/>
      <c r="F35" s="270"/>
      <c r="G35" s="273"/>
      <c r="H35" s="465"/>
      <c r="I35" s="258"/>
      <c r="J35" s="258"/>
      <c r="K35" s="282"/>
      <c r="L35" s="260"/>
      <c r="M35" s="282"/>
      <c r="N35" s="258"/>
      <c r="O35" s="491"/>
      <c r="P35" s="491"/>
      <c r="Q35" s="491"/>
      <c r="R35" s="491"/>
      <c r="S35" s="270"/>
      <c r="T35" s="284"/>
      <c r="U35" s="342"/>
      <c r="V35" s="262"/>
      <c r="W35" s="262"/>
      <c r="X35" s="263"/>
      <c r="Y35" s="468"/>
      <c r="Z35" s="283"/>
      <c r="AA35" s="258"/>
      <c r="AB35" s="274"/>
      <c r="AC35" s="306"/>
      <c r="AD35" s="192"/>
      <c r="AE35" s="160"/>
      <c r="AF35" s="253"/>
    </row>
    <row r="36" spans="1:32" ht="9" customHeight="1" thickBot="1">
      <c r="A36" s="128"/>
      <c r="B36" s="252"/>
      <c r="C36" s="253"/>
      <c r="D36" s="251"/>
      <c r="E36" s="482"/>
      <c r="F36" s="482"/>
      <c r="G36" s="473"/>
      <c r="H36" s="277"/>
      <c r="I36" s="278"/>
      <c r="J36" s="258"/>
      <c r="K36" s="276"/>
      <c r="L36" s="260"/>
      <c r="M36" s="282"/>
      <c r="N36" s="258"/>
      <c r="O36" s="491"/>
      <c r="P36" s="491"/>
      <c r="Q36" s="491"/>
      <c r="R36" s="491"/>
      <c r="S36" s="270"/>
      <c r="T36" s="284"/>
      <c r="U36" s="342"/>
      <c r="V36" s="264"/>
      <c r="W36" s="264"/>
      <c r="X36" s="279"/>
      <c r="Y36" s="317"/>
      <c r="Z36" s="471"/>
      <c r="AA36" s="488"/>
      <c r="AB36" s="488"/>
      <c r="AC36" s="306"/>
      <c r="AD36" s="192"/>
      <c r="AE36" s="160"/>
      <c r="AF36" s="253"/>
    </row>
    <row r="37" spans="1:32" ht="9" customHeight="1" thickBot="1" thickTop="1">
      <c r="A37" s="462">
        <v>8</v>
      </c>
      <c r="B37" s="464" t="s">
        <v>90</v>
      </c>
      <c r="C37" s="393" t="s">
        <v>91</v>
      </c>
      <c r="D37" s="257"/>
      <c r="E37" s="482"/>
      <c r="F37" s="482"/>
      <c r="G37" s="472"/>
      <c r="H37" s="281"/>
      <c r="I37" s="282"/>
      <c r="J37" s="469">
        <v>1</v>
      </c>
      <c r="K37" s="282"/>
      <c r="L37" s="260"/>
      <c r="M37" s="282"/>
      <c r="N37" s="258"/>
      <c r="O37" s="491"/>
      <c r="P37" s="491"/>
      <c r="Q37" s="491"/>
      <c r="R37" s="491"/>
      <c r="S37" s="270"/>
      <c r="T37" s="284"/>
      <c r="U37" s="342"/>
      <c r="V37" s="264"/>
      <c r="W37" s="470">
        <v>1</v>
      </c>
      <c r="X37" s="272"/>
      <c r="Y37" s="318"/>
      <c r="Z37" s="472"/>
      <c r="AA37" s="488"/>
      <c r="AB37" s="488"/>
      <c r="AC37" s="305"/>
      <c r="AD37" s="463">
        <v>32</v>
      </c>
      <c r="AE37" s="464" t="s">
        <v>131</v>
      </c>
      <c r="AF37" s="393" t="s">
        <v>132</v>
      </c>
    </row>
    <row r="38" spans="1:32" ht="9" customHeight="1" thickTop="1">
      <c r="A38" s="462"/>
      <c r="B38" s="464"/>
      <c r="C38" s="393"/>
      <c r="D38" s="319"/>
      <c r="E38" s="320"/>
      <c r="F38" s="474">
        <v>3</v>
      </c>
      <c r="G38" s="258"/>
      <c r="H38" s="467">
        <v>3</v>
      </c>
      <c r="I38" s="282"/>
      <c r="J38" s="469"/>
      <c r="K38" s="282"/>
      <c r="L38" s="260"/>
      <c r="M38" s="282"/>
      <c r="N38" s="258"/>
      <c r="O38" s="491"/>
      <c r="P38" s="491"/>
      <c r="Q38" s="491"/>
      <c r="R38" s="491"/>
      <c r="S38" s="270"/>
      <c r="T38" s="284"/>
      <c r="U38" s="342"/>
      <c r="V38" s="264"/>
      <c r="W38" s="470"/>
      <c r="X38" s="272"/>
      <c r="Y38" s="466">
        <v>8</v>
      </c>
      <c r="Z38" s="264"/>
      <c r="AA38" s="470">
        <v>3</v>
      </c>
      <c r="AB38" s="286"/>
      <c r="AC38" s="321"/>
      <c r="AD38" s="463"/>
      <c r="AE38" s="464"/>
      <c r="AF38" s="393"/>
    </row>
    <row r="39" spans="1:32" ht="9" customHeight="1" thickBot="1">
      <c r="A39" s="128"/>
      <c r="B39" s="252"/>
      <c r="C39" s="253"/>
      <c r="D39" s="482"/>
      <c r="E39" s="472"/>
      <c r="F39" s="475"/>
      <c r="G39" s="278"/>
      <c r="H39" s="467"/>
      <c r="I39" s="282"/>
      <c r="J39" s="258"/>
      <c r="K39" s="282"/>
      <c r="L39" s="260"/>
      <c r="M39" s="282"/>
      <c r="N39" s="258"/>
      <c r="O39" s="491"/>
      <c r="P39" s="491"/>
      <c r="Q39" s="491"/>
      <c r="R39" s="491"/>
      <c r="S39" s="270"/>
      <c r="T39" s="284"/>
      <c r="U39" s="342"/>
      <c r="V39" s="264"/>
      <c r="W39" s="341"/>
      <c r="X39" s="263"/>
      <c r="Y39" s="466"/>
      <c r="Z39" s="265"/>
      <c r="AA39" s="476"/>
      <c r="AB39" s="472"/>
      <c r="AC39" s="488"/>
      <c r="AD39" s="488"/>
      <c r="AE39" s="160"/>
      <c r="AF39" s="253"/>
    </row>
    <row r="40" spans="1:32" ht="9" customHeight="1" thickTop="1">
      <c r="A40" s="128"/>
      <c r="B40" s="252"/>
      <c r="C40" s="253"/>
      <c r="D40" s="482"/>
      <c r="E40" s="473"/>
      <c r="F40" s="469">
        <v>2</v>
      </c>
      <c r="G40" s="258"/>
      <c r="H40" s="260"/>
      <c r="I40" s="282"/>
      <c r="J40" s="258"/>
      <c r="K40" s="282"/>
      <c r="L40" s="260"/>
      <c r="M40" s="282"/>
      <c r="N40" s="258"/>
      <c r="O40" s="491"/>
      <c r="P40" s="491"/>
      <c r="Q40" s="491"/>
      <c r="R40" s="491"/>
      <c r="S40" s="270"/>
      <c r="T40" s="284"/>
      <c r="U40" s="342"/>
      <c r="V40" s="264"/>
      <c r="W40" s="341"/>
      <c r="X40" s="263"/>
      <c r="Y40" s="262"/>
      <c r="Z40" s="264"/>
      <c r="AA40" s="468">
        <v>2</v>
      </c>
      <c r="AB40" s="471"/>
      <c r="AC40" s="488"/>
      <c r="AD40" s="488"/>
      <c r="AE40" s="195"/>
      <c r="AF40" s="253"/>
    </row>
    <row r="41" spans="1:32" ht="9" customHeight="1">
      <c r="A41" s="462">
        <v>9</v>
      </c>
      <c r="B41" s="464" t="s">
        <v>92</v>
      </c>
      <c r="C41" s="393" t="s">
        <v>93</v>
      </c>
      <c r="D41" s="314"/>
      <c r="E41" s="294"/>
      <c r="F41" s="479"/>
      <c r="G41" s="258"/>
      <c r="H41" s="260"/>
      <c r="I41" s="282"/>
      <c r="J41" s="258"/>
      <c r="K41" s="282"/>
      <c r="L41" s="260"/>
      <c r="M41" s="282"/>
      <c r="N41" s="258"/>
      <c r="O41" s="491"/>
      <c r="P41" s="491"/>
      <c r="Q41" s="491"/>
      <c r="R41" s="491"/>
      <c r="S41" s="270"/>
      <c r="T41" s="284"/>
      <c r="U41" s="342"/>
      <c r="V41" s="264"/>
      <c r="W41" s="342"/>
      <c r="X41" s="272"/>
      <c r="Y41" s="264"/>
      <c r="Z41" s="264"/>
      <c r="AA41" s="468"/>
      <c r="AB41" s="291"/>
      <c r="AC41" s="322"/>
      <c r="AD41" s="463">
        <v>33</v>
      </c>
      <c r="AE41" s="486" t="s">
        <v>133</v>
      </c>
      <c r="AF41" s="393" t="s">
        <v>134</v>
      </c>
    </row>
    <row r="42" spans="1:32" ht="9" customHeight="1">
      <c r="A42" s="462"/>
      <c r="B42" s="464"/>
      <c r="C42" s="393"/>
      <c r="D42" s="257"/>
      <c r="E42" s="258"/>
      <c r="F42" s="258"/>
      <c r="G42" s="258"/>
      <c r="H42" s="260"/>
      <c r="I42" s="282"/>
      <c r="J42" s="258"/>
      <c r="K42" s="282"/>
      <c r="L42" s="465">
        <v>1</v>
      </c>
      <c r="M42" s="282"/>
      <c r="N42" s="258"/>
      <c r="O42" s="491"/>
      <c r="P42" s="491"/>
      <c r="Q42" s="491"/>
      <c r="R42" s="491"/>
      <c r="S42" s="270"/>
      <c r="T42" s="284"/>
      <c r="U42" s="470">
        <v>3</v>
      </c>
      <c r="V42" s="264"/>
      <c r="W42" s="342"/>
      <c r="X42" s="272"/>
      <c r="Y42" s="264"/>
      <c r="Z42" s="262"/>
      <c r="AA42" s="262"/>
      <c r="AB42" s="262"/>
      <c r="AC42" s="323"/>
      <c r="AD42" s="463"/>
      <c r="AE42" s="486"/>
      <c r="AF42" s="393"/>
    </row>
    <row r="43" spans="1:32" ht="9" customHeight="1" thickBot="1">
      <c r="A43" s="128"/>
      <c r="B43" s="252"/>
      <c r="C43" s="253"/>
      <c r="D43" s="251"/>
      <c r="E43" s="258"/>
      <c r="F43" s="257"/>
      <c r="G43" s="489"/>
      <c r="H43" s="497"/>
      <c r="I43" s="473"/>
      <c r="J43" s="258"/>
      <c r="K43" s="282"/>
      <c r="L43" s="465"/>
      <c r="M43" s="282"/>
      <c r="N43" s="258"/>
      <c r="O43" s="491"/>
      <c r="P43" s="491"/>
      <c r="Q43" s="491"/>
      <c r="R43" s="491"/>
      <c r="S43" s="270"/>
      <c r="T43" s="284"/>
      <c r="U43" s="470"/>
      <c r="V43" s="265"/>
      <c r="W43" s="343"/>
      <c r="X43" s="478"/>
      <c r="Y43" s="498"/>
      <c r="Z43" s="488"/>
      <c r="AA43" s="274"/>
      <c r="AB43" s="262"/>
      <c r="AC43" s="323"/>
      <c r="AD43" s="192"/>
      <c r="AE43" s="195"/>
      <c r="AF43" s="253"/>
    </row>
    <row r="44" spans="1:32" ht="9" customHeight="1" thickTop="1">
      <c r="A44" s="128"/>
      <c r="B44" s="252"/>
      <c r="C44" s="253"/>
      <c r="D44" s="251"/>
      <c r="E44" s="258"/>
      <c r="F44" s="257"/>
      <c r="G44" s="489"/>
      <c r="H44" s="497"/>
      <c r="I44" s="472"/>
      <c r="J44" s="340"/>
      <c r="K44" s="320"/>
      <c r="L44" s="260"/>
      <c r="M44" s="282"/>
      <c r="N44" s="258"/>
      <c r="O44" s="491"/>
      <c r="P44" s="491"/>
      <c r="Q44" s="491"/>
      <c r="R44" s="491"/>
      <c r="S44" s="270"/>
      <c r="T44" s="284"/>
      <c r="U44" s="264"/>
      <c r="V44" s="264"/>
      <c r="W44" s="282"/>
      <c r="X44" s="477"/>
      <c r="Y44" s="498"/>
      <c r="Z44" s="488"/>
      <c r="AA44" s="274"/>
      <c r="AB44" s="262"/>
      <c r="AC44" s="323"/>
      <c r="AD44" s="192"/>
      <c r="AE44" s="255"/>
      <c r="AF44" s="253"/>
    </row>
    <row r="45" spans="1:32" ht="9" customHeight="1">
      <c r="A45" s="462">
        <v>10</v>
      </c>
      <c r="B45" s="464" t="s">
        <v>94</v>
      </c>
      <c r="C45" s="393" t="s">
        <v>95</v>
      </c>
      <c r="D45" s="257"/>
      <c r="E45" s="258"/>
      <c r="F45" s="258"/>
      <c r="G45" s="258"/>
      <c r="H45" s="260"/>
      <c r="I45" s="258"/>
      <c r="J45" s="339"/>
      <c r="K45" s="258"/>
      <c r="L45" s="260"/>
      <c r="M45" s="282"/>
      <c r="N45" s="258"/>
      <c r="O45" s="491"/>
      <c r="P45" s="491"/>
      <c r="Q45" s="491"/>
      <c r="R45" s="491"/>
      <c r="S45" s="270"/>
      <c r="T45" s="284"/>
      <c r="U45" s="264"/>
      <c r="V45" s="264"/>
      <c r="W45" s="262"/>
      <c r="X45" s="288"/>
      <c r="Y45" s="262"/>
      <c r="Z45" s="262"/>
      <c r="AA45" s="262"/>
      <c r="AB45" s="262"/>
      <c r="AC45" s="323"/>
      <c r="AD45" s="463">
        <v>34</v>
      </c>
      <c r="AE45" s="464" t="s">
        <v>135</v>
      </c>
      <c r="AF45" s="393" t="s">
        <v>136</v>
      </c>
    </row>
    <row r="46" spans="1:32" ht="9" customHeight="1">
      <c r="A46" s="462"/>
      <c r="B46" s="464"/>
      <c r="C46" s="393"/>
      <c r="D46" s="267"/>
      <c r="E46" s="269"/>
      <c r="F46" s="469">
        <v>2</v>
      </c>
      <c r="G46" s="258"/>
      <c r="H46" s="260"/>
      <c r="I46" s="258"/>
      <c r="J46" s="339"/>
      <c r="K46" s="258"/>
      <c r="L46" s="260"/>
      <c r="M46" s="282"/>
      <c r="N46" s="258"/>
      <c r="O46" s="491"/>
      <c r="P46" s="491"/>
      <c r="Q46" s="491"/>
      <c r="R46" s="491"/>
      <c r="S46" s="270"/>
      <c r="T46" s="284"/>
      <c r="U46" s="264"/>
      <c r="V46" s="262"/>
      <c r="W46" s="264"/>
      <c r="X46" s="284"/>
      <c r="Y46" s="264"/>
      <c r="Z46" s="264"/>
      <c r="AA46" s="468">
        <v>5</v>
      </c>
      <c r="AB46" s="298"/>
      <c r="AC46" s="324"/>
      <c r="AD46" s="463"/>
      <c r="AE46" s="464"/>
      <c r="AF46" s="393"/>
    </row>
    <row r="47" spans="1:32" ht="9" customHeight="1" thickBot="1">
      <c r="A47" s="135"/>
      <c r="B47" s="252"/>
      <c r="C47" s="253"/>
      <c r="D47" s="482"/>
      <c r="E47" s="473"/>
      <c r="F47" s="487"/>
      <c r="G47" s="278"/>
      <c r="H47" s="260"/>
      <c r="I47" s="258"/>
      <c r="J47" s="339"/>
      <c r="K47" s="258"/>
      <c r="L47" s="260"/>
      <c r="M47" s="282"/>
      <c r="N47" s="258"/>
      <c r="O47" s="491"/>
      <c r="P47" s="491"/>
      <c r="Q47" s="491"/>
      <c r="R47" s="491"/>
      <c r="S47" s="270"/>
      <c r="T47" s="284"/>
      <c r="U47" s="264"/>
      <c r="V47" s="262"/>
      <c r="W47" s="264"/>
      <c r="X47" s="284"/>
      <c r="Y47" s="264"/>
      <c r="Z47" s="266"/>
      <c r="AA47" s="481"/>
      <c r="AB47" s="471"/>
      <c r="AC47" s="488"/>
      <c r="AD47" s="488"/>
      <c r="AE47" s="161"/>
      <c r="AF47" s="253"/>
    </row>
    <row r="48" spans="1:32" ht="9" customHeight="1" thickTop="1">
      <c r="A48" s="135"/>
      <c r="B48" s="252"/>
      <c r="C48" s="253"/>
      <c r="D48" s="482"/>
      <c r="E48" s="472"/>
      <c r="F48" s="474">
        <v>3</v>
      </c>
      <c r="G48" s="282"/>
      <c r="H48" s="465">
        <v>1</v>
      </c>
      <c r="I48" s="254"/>
      <c r="J48" s="339"/>
      <c r="K48" s="258"/>
      <c r="L48" s="260"/>
      <c r="M48" s="282"/>
      <c r="N48" s="258"/>
      <c r="O48" s="491"/>
      <c r="P48" s="491"/>
      <c r="Q48" s="491"/>
      <c r="R48" s="491"/>
      <c r="S48" s="270"/>
      <c r="T48" s="284"/>
      <c r="U48" s="264"/>
      <c r="V48" s="264"/>
      <c r="W48" s="264"/>
      <c r="X48" s="284"/>
      <c r="Y48" s="466">
        <v>10</v>
      </c>
      <c r="Z48" s="262"/>
      <c r="AA48" s="480">
        <v>6</v>
      </c>
      <c r="AB48" s="472"/>
      <c r="AC48" s="488"/>
      <c r="AD48" s="488"/>
      <c r="AE48" s="160"/>
      <c r="AF48" s="253"/>
    </row>
    <row r="49" spans="1:32" ht="9" customHeight="1" thickBot="1">
      <c r="A49" s="462">
        <v>11</v>
      </c>
      <c r="B49" s="464" t="s">
        <v>96</v>
      </c>
      <c r="C49" s="393" t="s">
        <v>97</v>
      </c>
      <c r="D49" s="290"/>
      <c r="E49" s="278"/>
      <c r="F49" s="485"/>
      <c r="G49" s="273"/>
      <c r="H49" s="465"/>
      <c r="I49" s="254"/>
      <c r="J49" s="474">
        <v>11</v>
      </c>
      <c r="K49" s="258"/>
      <c r="L49" s="260"/>
      <c r="M49" s="282"/>
      <c r="N49" s="258"/>
      <c r="O49" s="491"/>
      <c r="P49" s="491"/>
      <c r="Q49" s="491"/>
      <c r="R49" s="491"/>
      <c r="S49" s="270"/>
      <c r="T49" s="284"/>
      <c r="U49" s="264"/>
      <c r="V49" s="264"/>
      <c r="W49" s="468">
        <v>0</v>
      </c>
      <c r="X49" s="284"/>
      <c r="Y49" s="466"/>
      <c r="Z49" s="258"/>
      <c r="AA49" s="470"/>
      <c r="AB49" s="300"/>
      <c r="AC49" s="266"/>
      <c r="AD49" s="463">
        <v>35</v>
      </c>
      <c r="AE49" s="464" t="s">
        <v>137</v>
      </c>
      <c r="AF49" s="393" t="s">
        <v>138</v>
      </c>
    </row>
    <row r="50" spans="1:32" ht="9" customHeight="1" thickBot="1" thickTop="1">
      <c r="A50" s="462"/>
      <c r="B50" s="464"/>
      <c r="C50" s="393"/>
      <c r="D50" s="257"/>
      <c r="E50" s="482"/>
      <c r="F50" s="482"/>
      <c r="G50" s="473"/>
      <c r="H50" s="277"/>
      <c r="I50" s="278"/>
      <c r="J50" s="474"/>
      <c r="K50" s="254"/>
      <c r="L50" s="260"/>
      <c r="M50" s="282"/>
      <c r="N50" s="258"/>
      <c r="O50" s="491"/>
      <c r="P50" s="491"/>
      <c r="Q50" s="491"/>
      <c r="R50" s="491"/>
      <c r="S50" s="270"/>
      <c r="T50" s="284"/>
      <c r="U50" s="264"/>
      <c r="V50" s="264"/>
      <c r="W50" s="468"/>
      <c r="X50" s="304"/>
      <c r="Y50" s="280"/>
      <c r="Z50" s="472"/>
      <c r="AA50" s="488"/>
      <c r="AB50" s="488"/>
      <c r="AC50" s="262"/>
      <c r="AD50" s="463"/>
      <c r="AE50" s="464"/>
      <c r="AF50" s="393"/>
    </row>
    <row r="51" spans="1:32" ht="9" customHeight="1" thickTop="1">
      <c r="A51" s="128"/>
      <c r="B51" s="252"/>
      <c r="C51" s="253"/>
      <c r="D51" s="251"/>
      <c r="E51" s="482"/>
      <c r="F51" s="482"/>
      <c r="G51" s="472"/>
      <c r="H51" s="281"/>
      <c r="I51" s="258"/>
      <c r="J51" s="254"/>
      <c r="K51" s="254"/>
      <c r="L51" s="260"/>
      <c r="M51" s="282"/>
      <c r="N51" s="258"/>
      <c r="O51" s="491"/>
      <c r="P51" s="491"/>
      <c r="Q51" s="491"/>
      <c r="R51" s="491"/>
      <c r="S51" s="270"/>
      <c r="T51" s="284"/>
      <c r="U51" s="264"/>
      <c r="V51" s="264"/>
      <c r="W51" s="262"/>
      <c r="X51" s="263"/>
      <c r="Y51" s="264"/>
      <c r="Z51" s="471"/>
      <c r="AA51" s="488"/>
      <c r="AB51" s="488"/>
      <c r="AC51" s="275"/>
      <c r="AD51" s="192"/>
      <c r="AE51" s="160"/>
      <c r="AF51" s="253"/>
    </row>
    <row r="52" spans="1:32" ht="9" customHeight="1">
      <c r="A52" s="128"/>
      <c r="B52" s="252"/>
      <c r="C52" s="253"/>
      <c r="D52" s="251"/>
      <c r="E52" s="257"/>
      <c r="F52" s="270"/>
      <c r="G52" s="258"/>
      <c r="H52" s="467">
        <v>6</v>
      </c>
      <c r="I52" s="258"/>
      <c r="J52" s="258"/>
      <c r="K52" s="258"/>
      <c r="L52" s="260"/>
      <c r="M52" s="282"/>
      <c r="N52" s="258"/>
      <c r="O52" s="491"/>
      <c r="P52" s="491"/>
      <c r="Q52" s="491"/>
      <c r="R52" s="491"/>
      <c r="S52" s="270"/>
      <c r="T52" s="284"/>
      <c r="U52" s="264"/>
      <c r="V52" s="264"/>
      <c r="W52" s="264"/>
      <c r="X52" s="272"/>
      <c r="Y52" s="468">
        <v>0</v>
      </c>
      <c r="Z52" s="285"/>
      <c r="AA52" s="258"/>
      <c r="AB52" s="274"/>
      <c r="AC52" s="275"/>
      <c r="AD52" s="192"/>
      <c r="AE52" s="160"/>
      <c r="AF52" s="253"/>
    </row>
    <row r="53" spans="1:32" ht="9" customHeight="1" thickBot="1">
      <c r="A53" s="462">
        <v>12</v>
      </c>
      <c r="B53" s="464" t="s">
        <v>98</v>
      </c>
      <c r="C53" s="393" t="s">
        <v>99</v>
      </c>
      <c r="D53" s="290"/>
      <c r="E53" s="278"/>
      <c r="F53" s="278"/>
      <c r="G53" s="278"/>
      <c r="H53" s="467"/>
      <c r="I53" s="258"/>
      <c r="J53" s="258"/>
      <c r="K53" s="258"/>
      <c r="L53" s="260"/>
      <c r="M53" s="282"/>
      <c r="N53" s="258"/>
      <c r="O53" s="491"/>
      <c r="P53" s="491"/>
      <c r="Q53" s="491"/>
      <c r="R53" s="491"/>
      <c r="S53" s="270"/>
      <c r="T53" s="284"/>
      <c r="U53" s="264"/>
      <c r="V53" s="264"/>
      <c r="W53" s="264"/>
      <c r="X53" s="272"/>
      <c r="Y53" s="468"/>
      <c r="Z53" s="309"/>
      <c r="AA53" s="262"/>
      <c r="AB53" s="262"/>
      <c r="AC53" s="262"/>
      <c r="AD53" s="463">
        <v>36</v>
      </c>
      <c r="AE53" s="486" t="s">
        <v>139</v>
      </c>
      <c r="AF53" s="393" t="s">
        <v>140</v>
      </c>
    </row>
    <row r="54" spans="1:32" ht="9" customHeight="1" thickTop="1">
      <c r="A54" s="462"/>
      <c r="B54" s="464"/>
      <c r="C54" s="393"/>
      <c r="D54" s="257"/>
      <c r="E54" s="258"/>
      <c r="F54" s="258"/>
      <c r="G54" s="258"/>
      <c r="H54" s="261"/>
      <c r="I54" s="254"/>
      <c r="J54" s="258"/>
      <c r="K54" s="258"/>
      <c r="L54" s="260"/>
      <c r="M54" s="282"/>
      <c r="N54" s="258"/>
      <c r="O54" s="503">
        <v>5</v>
      </c>
      <c r="P54" s="504"/>
      <c r="Q54" s="507">
        <v>2</v>
      </c>
      <c r="R54" s="508"/>
      <c r="S54" s="270"/>
      <c r="T54" s="284"/>
      <c r="U54" s="264"/>
      <c r="V54" s="264"/>
      <c r="W54" s="264"/>
      <c r="X54" s="272"/>
      <c r="Y54" s="264"/>
      <c r="Z54" s="311"/>
      <c r="AA54" s="311"/>
      <c r="AB54" s="312"/>
      <c r="AC54" s="312"/>
      <c r="AD54" s="463"/>
      <c r="AE54" s="486"/>
      <c r="AF54" s="393"/>
    </row>
    <row r="55" spans="1:32" ht="9" customHeight="1" thickBot="1">
      <c r="A55" s="128"/>
      <c r="B55" s="252"/>
      <c r="C55" s="253"/>
      <c r="D55" s="251"/>
      <c r="E55" s="258"/>
      <c r="F55" s="258"/>
      <c r="G55" s="258"/>
      <c r="H55" s="260"/>
      <c r="I55" s="258"/>
      <c r="J55" s="257"/>
      <c r="K55" s="489"/>
      <c r="L55" s="497"/>
      <c r="M55" s="473"/>
      <c r="N55" s="278"/>
      <c r="O55" s="505"/>
      <c r="P55" s="506"/>
      <c r="Q55" s="509"/>
      <c r="R55" s="509"/>
      <c r="S55" s="355"/>
      <c r="T55" s="499"/>
      <c r="U55" s="498"/>
      <c r="V55" s="488"/>
      <c r="W55" s="264"/>
      <c r="X55" s="272"/>
      <c r="Y55" s="264"/>
      <c r="Z55" s="262"/>
      <c r="AA55" s="262"/>
      <c r="AB55" s="262"/>
      <c r="AC55" s="275"/>
      <c r="AD55" s="192"/>
      <c r="AE55" s="160"/>
      <c r="AF55" s="253"/>
    </row>
    <row r="56" spans="1:32" ht="9" customHeight="1" thickTop="1">
      <c r="A56" s="128"/>
      <c r="B56" s="252"/>
      <c r="C56" s="253"/>
      <c r="D56" s="251"/>
      <c r="E56" s="258"/>
      <c r="F56" s="258"/>
      <c r="G56" s="258"/>
      <c r="H56" s="260"/>
      <c r="I56" s="258"/>
      <c r="J56" s="257"/>
      <c r="K56" s="489"/>
      <c r="L56" s="497"/>
      <c r="M56" s="472"/>
      <c r="N56" s="354"/>
      <c r="O56" s="257"/>
      <c r="P56" s="472"/>
      <c r="Q56" s="510"/>
      <c r="R56" s="267"/>
      <c r="S56" s="353"/>
      <c r="T56" s="500"/>
      <c r="U56" s="498"/>
      <c r="V56" s="488"/>
      <c r="W56" s="262"/>
      <c r="X56" s="263"/>
      <c r="Y56" s="262"/>
      <c r="Z56" s="262"/>
      <c r="AA56" s="262"/>
      <c r="AB56" s="262"/>
      <c r="AC56" s="275"/>
      <c r="AD56" s="192"/>
      <c r="AE56" s="160"/>
      <c r="AF56" s="253"/>
    </row>
    <row r="57" spans="1:32" ht="9" customHeight="1" thickBot="1">
      <c r="A57" s="462">
        <v>13</v>
      </c>
      <c r="B57" s="464" t="s">
        <v>100</v>
      </c>
      <c r="C57" s="393" t="s">
        <v>101</v>
      </c>
      <c r="D57" s="290"/>
      <c r="E57" s="278"/>
      <c r="F57" s="278"/>
      <c r="G57" s="278"/>
      <c r="H57" s="260"/>
      <c r="I57" s="258"/>
      <c r="J57" s="258"/>
      <c r="K57" s="258"/>
      <c r="L57" s="260"/>
      <c r="M57" s="258"/>
      <c r="N57" s="354"/>
      <c r="O57" s="258"/>
      <c r="P57" s="495"/>
      <c r="Q57" s="495"/>
      <c r="R57" s="258"/>
      <c r="S57" s="353"/>
      <c r="T57" s="272"/>
      <c r="U57" s="264"/>
      <c r="V57" s="262"/>
      <c r="W57" s="264"/>
      <c r="X57" s="272"/>
      <c r="Y57" s="264"/>
      <c r="Z57" s="265"/>
      <c r="AA57" s="265"/>
      <c r="AB57" s="266"/>
      <c r="AC57" s="266"/>
      <c r="AD57" s="463">
        <v>37</v>
      </c>
      <c r="AE57" s="254" t="s">
        <v>270</v>
      </c>
      <c r="AF57" s="393" t="s">
        <v>141</v>
      </c>
    </row>
    <row r="58" spans="1:32" ht="9" customHeight="1" thickTop="1">
      <c r="A58" s="462"/>
      <c r="B58" s="464"/>
      <c r="C58" s="393"/>
      <c r="D58" s="257"/>
      <c r="E58" s="258"/>
      <c r="F58" s="258"/>
      <c r="G58" s="258"/>
      <c r="H58" s="467">
        <v>12</v>
      </c>
      <c r="I58" s="258"/>
      <c r="J58" s="258"/>
      <c r="K58" s="258"/>
      <c r="L58" s="260"/>
      <c r="M58" s="258"/>
      <c r="N58" s="354"/>
      <c r="O58" s="501"/>
      <c r="P58" s="501"/>
      <c r="Q58" s="501"/>
      <c r="R58" s="501"/>
      <c r="S58" s="353"/>
      <c r="T58" s="272"/>
      <c r="U58" s="264"/>
      <c r="V58" s="264"/>
      <c r="W58" s="262"/>
      <c r="X58" s="263"/>
      <c r="Y58" s="466">
        <v>11</v>
      </c>
      <c r="Z58" s="262"/>
      <c r="AA58" s="262"/>
      <c r="AB58" s="262"/>
      <c r="AC58" s="262"/>
      <c r="AD58" s="463"/>
      <c r="AE58" s="254" t="s">
        <v>271</v>
      </c>
      <c r="AF58" s="393"/>
    </row>
    <row r="59" spans="1:32" ht="9" customHeight="1">
      <c r="A59" s="128"/>
      <c r="B59" s="252"/>
      <c r="C59" s="253"/>
      <c r="D59" s="251"/>
      <c r="E59" s="257"/>
      <c r="F59" s="270"/>
      <c r="G59" s="270"/>
      <c r="H59" s="467"/>
      <c r="I59" s="258"/>
      <c r="J59" s="258"/>
      <c r="K59" s="258"/>
      <c r="L59" s="260"/>
      <c r="M59" s="258"/>
      <c r="N59" s="354"/>
      <c r="O59" s="501"/>
      <c r="P59" s="501"/>
      <c r="Q59" s="501"/>
      <c r="R59" s="501"/>
      <c r="S59" s="353"/>
      <c r="T59" s="272"/>
      <c r="U59" s="264"/>
      <c r="V59" s="264"/>
      <c r="W59" s="262"/>
      <c r="X59" s="263"/>
      <c r="Y59" s="466"/>
      <c r="Z59" s="258"/>
      <c r="AA59" s="258"/>
      <c r="AB59" s="274"/>
      <c r="AC59" s="275"/>
      <c r="AD59" s="192"/>
      <c r="AE59" s="160"/>
      <c r="AF59" s="253"/>
    </row>
    <row r="60" spans="1:32" ht="9" customHeight="1" thickBot="1">
      <c r="A60" s="128"/>
      <c r="B60" s="252"/>
      <c r="C60" s="253"/>
      <c r="D60" s="251"/>
      <c r="E60" s="489"/>
      <c r="F60" s="489"/>
      <c r="G60" s="472"/>
      <c r="H60" s="302"/>
      <c r="I60" s="278"/>
      <c r="J60" s="258"/>
      <c r="K60" s="258"/>
      <c r="L60" s="260"/>
      <c r="M60" s="258"/>
      <c r="N60" s="354"/>
      <c r="O60" s="258"/>
      <c r="P60" s="258"/>
      <c r="Q60" s="258"/>
      <c r="R60" s="258"/>
      <c r="S60" s="353"/>
      <c r="T60" s="272"/>
      <c r="U60" s="264"/>
      <c r="V60" s="264"/>
      <c r="W60" s="264"/>
      <c r="X60" s="279"/>
      <c r="Y60" s="280"/>
      <c r="Z60" s="472"/>
      <c r="AA60" s="488"/>
      <c r="AB60" s="488"/>
      <c r="AC60" s="275"/>
      <c r="AD60" s="192"/>
      <c r="AE60" s="160"/>
      <c r="AF60" s="253"/>
    </row>
    <row r="61" spans="1:32" ht="9" customHeight="1" thickBot="1" thickTop="1">
      <c r="A61" s="462">
        <v>14</v>
      </c>
      <c r="B61" s="486" t="s">
        <v>102</v>
      </c>
      <c r="C61" s="393" t="s">
        <v>78</v>
      </c>
      <c r="D61" s="257"/>
      <c r="E61" s="489"/>
      <c r="F61" s="489"/>
      <c r="G61" s="473"/>
      <c r="H61" s="260"/>
      <c r="I61" s="282"/>
      <c r="J61" s="469">
        <v>4</v>
      </c>
      <c r="K61" s="258"/>
      <c r="L61" s="260"/>
      <c r="M61" s="258"/>
      <c r="N61" s="354"/>
      <c r="O61" s="258"/>
      <c r="P61" s="258"/>
      <c r="Q61" s="258"/>
      <c r="R61" s="258"/>
      <c r="S61" s="353"/>
      <c r="T61" s="272"/>
      <c r="U61" s="264"/>
      <c r="V61" s="264"/>
      <c r="W61" s="470">
        <v>5</v>
      </c>
      <c r="X61" s="272"/>
      <c r="Y61" s="264"/>
      <c r="Z61" s="471"/>
      <c r="AA61" s="488"/>
      <c r="AB61" s="488"/>
      <c r="AC61" s="262"/>
      <c r="AD61" s="463">
        <v>38</v>
      </c>
      <c r="AE61" s="464" t="s">
        <v>142</v>
      </c>
      <c r="AF61" s="393" t="s">
        <v>143</v>
      </c>
    </row>
    <row r="62" spans="1:32" ht="9" customHeight="1" thickTop="1">
      <c r="A62" s="462"/>
      <c r="B62" s="486"/>
      <c r="C62" s="393"/>
      <c r="D62" s="267"/>
      <c r="E62" s="269"/>
      <c r="F62" s="469">
        <v>0</v>
      </c>
      <c r="G62" s="282"/>
      <c r="H62" s="465">
        <v>10</v>
      </c>
      <c r="I62" s="325"/>
      <c r="J62" s="469"/>
      <c r="K62" s="258"/>
      <c r="L62" s="260"/>
      <c r="M62" s="258"/>
      <c r="N62" s="354"/>
      <c r="O62" s="258"/>
      <c r="P62" s="258"/>
      <c r="Q62" s="258"/>
      <c r="R62" s="258"/>
      <c r="S62" s="353"/>
      <c r="T62" s="272"/>
      <c r="U62" s="264"/>
      <c r="V62" s="264"/>
      <c r="W62" s="470"/>
      <c r="X62" s="272"/>
      <c r="Y62" s="468">
        <v>1</v>
      </c>
      <c r="Z62" s="285"/>
      <c r="AA62" s="470">
        <v>6</v>
      </c>
      <c r="AB62" s="286"/>
      <c r="AC62" s="287"/>
      <c r="AD62" s="463"/>
      <c r="AE62" s="464"/>
      <c r="AF62" s="393"/>
    </row>
    <row r="63" spans="1:32" ht="9" customHeight="1" thickBot="1">
      <c r="A63" s="128"/>
      <c r="B63" s="252"/>
      <c r="C63" s="253"/>
      <c r="D63" s="482"/>
      <c r="E63" s="473"/>
      <c r="F63" s="487"/>
      <c r="G63" s="303"/>
      <c r="H63" s="465"/>
      <c r="I63" s="325"/>
      <c r="J63" s="258"/>
      <c r="K63" s="258"/>
      <c r="L63" s="260"/>
      <c r="M63" s="258"/>
      <c r="N63" s="354"/>
      <c r="O63" s="258"/>
      <c r="P63" s="258"/>
      <c r="Q63" s="258"/>
      <c r="R63" s="258"/>
      <c r="S63" s="353"/>
      <c r="T63" s="272"/>
      <c r="U63" s="264"/>
      <c r="V63" s="264"/>
      <c r="W63" s="341"/>
      <c r="X63" s="263"/>
      <c r="Y63" s="468"/>
      <c r="Z63" s="289"/>
      <c r="AA63" s="476"/>
      <c r="AB63" s="472"/>
      <c r="AC63" s="488"/>
      <c r="AD63" s="488"/>
      <c r="AE63" s="160"/>
      <c r="AF63" s="253"/>
    </row>
    <row r="64" spans="1:32" ht="9" customHeight="1" thickTop="1">
      <c r="A64" s="128"/>
      <c r="B64" s="252"/>
      <c r="C64" s="253"/>
      <c r="D64" s="482"/>
      <c r="E64" s="472"/>
      <c r="F64" s="474">
        <v>6</v>
      </c>
      <c r="G64" s="258"/>
      <c r="H64" s="260"/>
      <c r="I64" s="282"/>
      <c r="J64" s="258"/>
      <c r="K64" s="258"/>
      <c r="L64" s="260"/>
      <c r="M64" s="258"/>
      <c r="N64" s="354"/>
      <c r="O64" s="258"/>
      <c r="P64" s="258"/>
      <c r="Q64" s="258"/>
      <c r="R64" s="258"/>
      <c r="S64" s="353"/>
      <c r="T64" s="272"/>
      <c r="U64" s="264"/>
      <c r="V64" s="264"/>
      <c r="W64" s="341"/>
      <c r="X64" s="263"/>
      <c r="Y64" s="262"/>
      <c r="Z64" s="264"/>
      <c r="AA64" s="468">
        <v>4</v>
      </c>
      <c r="AB64" s="471"/>
      <c r="AC64" s="488"/>
      <c r="AD64" s="488"/>
      <c r="AE64" s="160"/>
      <c r="AF64" s="253"/>
    </row>
    <row r="65" spans="1:32" ht="9" customHeight="1" thickBot="1">
      <c r="A65" s="462">
        <v>15</v>
      </c>
      <c r="B65" s="486" t="s">
        <v>103</v>
      </c>
      <c r="C65" s="393" t="s">
        <v>104</v>
      </c>
      <c r="D65" s="290"/>
      <c r="E65" s="278"/>
      <c r="F65" s="485"/>
      <c r="G65" s="258"/>
      <c r="H65" s="260"/>
      <c r="I65" s="282"/>
      <c r="J65" s="258"/>
      <c r="K65" s="258"/>
      <c r="L65" s="260"/>
      <c r="M65" s="258"/>
      <c r="N65" s="354"/>
      <c r="O65" s="258"/>
      <c r="P65" s="258"/>
      <c r="Q65" s="258"/>
      <c r="R65" s="258"/>
      <c r="S65" s="353"/>
      <c r="T65" s="272"/>
      <c r="U65" s="264"/>
      <c r="V65" s="264"/>
      <c r="W65" s="342"/>
      <c r="X65" s="272"/>
      <c r="Y65" s="264"/>
      <c r="Z65" s="264"/>
      <c r="AA65" s="468"/>
      <c r="AB65" s="291"/>
      <c r="AC65" s="326"/>
      <c r="AD65" s="463">
        <v>39</v>
      </c>
      <c r="AE65" s="464" t="s">
        <v>144</v>
      </c>
      <c r="AF65" s="393" t="s">
        <v>145</v>
      </c>
    </row>
    <row r="66" spans="1:32" ht="9" customHeight="1" thickTop="1">
      <c r="A66" s="462"/>
      <c r="B66" s="486"/>
      <c r="C66" s="393"/>
      <c r="D66" s="257"/>
      <c r="E66" s="258"/>
      <c r="F66" s="258"/>
      <c r="G66" s="258"/>
      <c r="H66" s="260"/>
      <c r="I66" s="282"/>
      <c r="J66" s="258"/>
      <c r="K66" s="258"/>
      <c r="L66" s="260"/>
      <c r="M66" s="258"/>
      <c r="N66" s="354"/>
      <c r="O66" s="258"/>
      <c r="P66" s="258"/>
      <c r="Q66" s="258"/>
      <c r="R66" s="258"/>
      <c r="S66" s="353"/>
      <c r="T66" s="272"/>
      <c r="U66" s="264"/>
      <c r="V66" s="264"/>
      <c r="W66" s="342"/>
      <c r="X66" s="272"/>
      <c r="Y66" s="264"/>
      <c r="Z66" s="262"/>
      <c r="AA66" s="262"/>
      <c r="AB66" s="262"/>
      <c r="AC66" s="327"/>
      <c r="AD66" s="463"/>
      <c r="AE66" s="464"/>
      <c r="AF66" s="393"/>
    </row>
    <row r="67" spans="1:32" ht="9" customHeight="1" thickBot="1">
      <c r="A67" s="128"/>
      <c r="B67" s="252"/>
      <c r="C67" s="253"/>
      <c r="D67" s="251"/>
      <c r="E67" s="258"/>
      <c r="F67" s="257"/>
      <c r="G67" s="489"/>
      <c r="H67" s="497"/>
      <c r="I67" s="483" t="s">
        <v>67</v>
      </c>
      <c r="J67" s="258"/>
      <c r="K67" s="258"/>
      <c r="L67" s="260"/>
      <c r="M67" s="258"/>
      <c r="N67" s="354"/>
      <c r="O67" s="258"/>
      <c r="P67" s="258"/>
      <c r="Q67" s="258"/>
      <c r="R67" s="258"/>
      <c r="S67" s="353"/>
      <c r="T67" s="272"/>
      <c r="U67" s="264"/>
      <c r="V67" s="265"/>
      <c r="W67" s="343"/>
      <c r="X67" s="478"/>
      <c r="Y67" s="498"/>
      <c r="Z67" s="488"/>
      <c r="AA67" s="274"/>
      <c r="AB67" s="262"/>
      <c r="AC67" s="328"/>
      <c r="AD67" s="192"/>
      <c r="AE67" s="160"/>
      <c r="AF67" s="253"/>
    </row>
    <row r="68" spans="1:32" ht="9" customHeight="1" thickTop="1">
      <c r="A68" s="128"/>
      <c r="B68" s="252"/>
      <c r="C68" s="253"/>
      <c r="D68" s="251"/>
      <c r="E68" s="258"/>
      <c r="F68" s="257"/>
      <c r="G68" s="489"/>
      <c r="H68" s="497"/>
      <c r="I68" s="484"/>
      <c r="J68" s="340"/>
      <c r="K68" s="320"/>
      <c r="L68" s="467">
        <v>1</v>
      </c>
      <c r="M68" s="258"/>
      <c r="N68" s="354"/>
      <c r="O68" s="258"/>
      <c r="P68" s="258"/>
      <c r="Q68" s="258"/>
      <c r="R68" s="258"/>
      <c r="S68" s="353"/>
      <c r="T68" s="263"/>
      <c r="U68" s="470">
        <v>15</v>
      </c>
      <c r="V68" s="264"/>
      <c r="W68" s="282"/>
      <c r="X68" s="477"/>
      <c r="Y68" s="498"/>
      <c r="Z68" s="488"/>
      <c r="AA68" s="274"/>
      <c r="AB68" s="262"/>
      <c r="AC68" s="328"/>
      <c r="AD68" s="192"/>
      <c r="AE68" s="160"/>
      <c r="AF68" s="253"/>
    </row>
    <row r="69" spans="1:32" ht="9" customHeight="1">
      <c r="A69" s="462">
        <v>16</v>
      </c>
      <c r="B69" s="464" t="s">
        <v>105</v>
      </c>
      <c r="C69" s="393" t="s">
        <v>106</v>
      </c>
      <c r="D69" s="257"/>
      <c r="E69" s="258"/>
      <c r="F69" s="258"/>
      <c r="G69" s="258"/>
      <c r="H69" s="260"/>
      <c r="I69" s="258"/>
      <c r="J69" s="339"/>
      <c r="K69" s="258"/>
      <c r="L69" s="467"/>
      <c r="M69" s="258"/>
      <c r="N69" s="354"/>
      <c r="O69" s="258"/>
      <c r="P69" s="258"/>
      <c r="Q69" s="258"/>
      <c r="R69" s="258"/>
      <c r="S69" s="353"/>
      <c r="T69" s="263"/>
      <c r="U69" s="470"/>
      <c r="V69" s="264"/>
      <c r="W69" s="262"/>
      <c r="X69" s="288"/>
      <c r="Y69" s="262"/>
      <c r="Z69" s="262"/>
      <c r="AA69" s="262"/>
      <c r="AB69" s="262"/>
      <c r="AC69" s="327"/>
      <c r="AD69" s="463">
        <v>40</v>
      </c>
      <c r="AE69" s="161" t="s">
        <v>272</v>
      </c>
      <c r="AF69" s="393" t="s">
        <v>146</v>
      </c>
    </row>
    <row r="70" spans="1:32" ht="9" customHeight="1">
      <c r="A70" s="462"/>
      <c r="B70" s="464"/>
      <c r="C70" s="393"/>
      <c r="D70" s="267"/>
      <c r="E70" s="269"/>
      <c r="F70" s="469">
        <v>0</v>
      </c>
      <c r="G70" s="258"/>
      <c r="H70" s="260"/>
      <c r="I70" s="258"/>
      <c r="J70" s="339"/>
      <c r="K70" s="258"/>
      <c r="L70" s="338"/>
      <c r="M70" s="258"/>
      <c r="N70" s="354"/>
      <c r="O70" s="258"/>
      <c r="P70" s="258"/>
      <c r="Q70" s="258"/>
      <c r="R70" s="258"/>
      <c r="S70" s="353"/>
      <c r="T70" s="272"/>
      <c r="U70" s="342"/>
      <c r="V70" s="262"/>
      <c r="W70" s="264"/>
      <c r="X70" s="284"/>
      <c r="Y70" s="264"/>
      <c r="Z70" s="264"/>
      <c r="AA70" s="468">
        <v>3</v>
      </c>
      <c r="AB70" s="298"/>
      <c r="AC70" s="329"/>
      <c r="AD70" s="463"/>
      <c r="AE70" s="161" t="s">
        <v>273</v>
      </c>
      <c r="AF70" s="393"/>
    </row>
    <row r="71" spans="1:32" ht="9" customHeight="1" thickBot="1">
      <c r="A71" s="128"/>
      <c r="B71" s="252"/>
      <c r="C71" s="253"/>
      <c r="D71" s="482"/>
      <c r="E71" s="473"/>
      <c r="F71" s="487"/>
      <c r="G71" s="278"/>
      <c r="H71" s="260"/>
      <c r="I71" s="258"/>
      <c r="J71" s="339"/>
      <c r="K71" s="258"/>
      <c r="L71" s="338"/>
      <c r="M71" s="258"/>
      <c r="N71" s="354"/>
      <c r="O71" s="258"/>
      <c r="P71" s="258"/>
      <c r="Q71" s="258"/>
      <c r="R71" s="258"/>
      <c r="S71" s="353"/>
      <c r="T71" s="272"/>
      <c r="U71" s="342"/>
      <c r="V71" s="262"/>
      <c r="W71" s="264"/>
      <c r="X71" s="284"/>
      <c r="Y71" s="264"/>
      <c r="Z71" s="266"/>
      <c r="AA71" s="481"/>
      <c r="AB71" s="471"/>
      <c r="AC71" s="488"/>
      <c r="AD71" s="488"/>
      <c r="AE71" s="160"/>
      <c r="AF71" s="253"/>
    </row>
    <row r="72" spans="1:32" ht="9" customHeight="1" thickTop="1">
      <c r="A72" s="128"/>
      <c r="B72" s="252"/>
      <c r="C72" s="253"/>
      <c r="D72" s="482"/>
      <c r="E72" s="472"/>
      <c r="F72" s="474">
        <v>22</v>
      </c>
      <c r="G72" s="282"/>
      <c r="H72" s="465">
        <v>3</v>
      </c>
      <c r="I72" s="258"/>
      <c r="J72" s="339"/>
      <c r="K72" s="258"/>
      <c r="L72" s="338"/>
      <c r="M72" s="258"/>
      <c r="N72" s="354"/>
      <c r="O72" s="258"/>
      <c r="P72" s="258"/>
      <c r="Q72" s="258"/>
      <c r="R72" s="258"/>
      <c r="S72" s="353"/>
      <c r="T72" s="272"/>
      <c r="U72" s="342"/>
      <c r="V72" s="264"/>
      <c r="W72" s="264"/>
      <c r="X72" s="284"/>
      <c r="Y72" s="468">
        <v>0</v>
      </c>
      <c r="Z72" s="297"/>
      <c r="AA72" s="480">
        <v>5</v>
      </c>
      <c r="AB72" s="472"/>
      <c r="AC72" s="488"/>
      <c r="AD72" s="488"/>
      <c r="AE72" s="256"/>
      <c r="AF72" s="253"/>
    </row>
    <row r="73" spans="1:32" ht="9" customHeight="1" thickBot="1">
      <c r="A73" s="462">
        <v>17</v>
      </c>
      <c r="B73" s="464" t="s">
        <v>107</v>
      </c>
      <c r="C73" s="393" t="s">
        <v>108</v>
      </c>
      <c r="D73" s="290"/>
      <c r="E73" s="278"/>
      <c r="F73" s="485"/>
      <c r="G73" s="273"/>
      <c r="H73" s="465"/>
      <c r="I73" s="258"/>
      <c r="J73" s="474">
        <v>5</v>
      </c>
      <c r="K73" s="258"/>
      <c r="L73" s="338"/>
      <c r="M73" s="258"/>
      <c r="N73" s="354"/>
      <c r="O73" s="258"/>
      <c r="P73" s="258"/>
      <c r="Q73" s="258"/>
      <c r="R73" s="258"/>
      <c r="S73" s="353"/>
      <c r="T73" s="272"/>
      <c r="U73" s="342"/>
      <c r="V73" s="264"/>
      <c r="W73" s="468">
        <v>1</v>
      </c>
      <c r="X73" s="284"/>
      <c r="Y73" s="468"/>
      <c r="Z73" s="283"/>
      <c r="AA73" s="470"/>
      <c r="AB73" s="300"/>
      <c r="AC73" s="266"/>
      <c r="AD73" s="463">
        <v>41</v>
      </c>
      <c r="AE73" s="464" t="s">
        <v>147</v>
      </c>
      <c r="AF73" s="393" t="s">
        <v>148</v>
      </c>
    </row>
    <row r="74" spans="1:32" ht="9" customHeight="1" thickBot="1" thickTop="1">
      <c r="A74" s="462"/>
      <c r="B74" s="464"/>
      <c r="C74" s="393"/>
      <c r="D74" s="257"/>
      <c r="E74" s="489"/>
      <c r="F74" s="489"/>
      <c r="G74" s="473"/>
      <c r="H74" s="277"/>
      <c r="I74" s="278"/>
      <c r="J74" s="474"/>
      <c r="K74" s="254"/>
      <c r="L74" s="338"/>
      <c r="M74" s="258"/>
      <c r="N74" s="354"/>
      <c r="O74" s="258"/>
      <c r="P74" s="258"/>
      <c r="Q74" s="258"/>
      <c r="R74" s="258"/>
      <c r="S74" s="353"/>
      <c r="T74" s="272"/>
      <c r="U74" s="342"/>
      <c r="V74" s="264"/>
      <c r="W74" s="468"/>
      <c r="X74" s="304"/>
      <c r="Y74" s="317"/>
      <c r="Z74" s="471"/>
      <c r="AA74" s="488"/>
      <c r="AB74" s="488"/>
      <c r="AC74" s="262"/>
      <c r="AD74" s="463"/>
      <c r="AE74" s="464"/>
      <c r="AF74" s="393"/>
    </row>
    <row r="75" spans="1:32" ht="9" customHeight="1" thickTop="1">
      <c r="A75" s="128"/>
      <c r="B75" s="252"/>
      <c r="C75" s="253"/>
      <c r="D75" s="251"/>
      <c r="E75" s="489"/>
      <c r="F75" s="489"/>
      <c r="G75" s="472"/>
      <c r="H75" s="281"/>
      <c r="I75" s="258"/>
      <c r="J75" s="254"/>
      <c r="K75" s="254"/>
      <c r="L75" s="338"/>
      <c r="M75" s="258"/>
      <c r="N75" s="354"/>
      <c r="O75" s="258"/>
      <c r="P75" s="258"/>
      <c r="Q75" s="258"/>
      <c r="R75" s="258"/>
      <c r="S75" s="353"/>
      <c r="T75" s="272"/>
      <c r="U75" s="342"/>
      <c r="V75" s="264"/>
      <c r="W75" s="262"/>
      <c r="X75" s="263"/>
      <c r="Y75" s="318"/>
      <c r="Z75" s="472"/>
      <c r="AA75" s="488"/>
      <c r="AB75" s="488"/>
      <c r="AC75" s="275"/>
      <c r="AD75" s="192"/>
      <c r="AE75" s="256"/>
      <c r="AF75" s="253"/>
    </row>
    <row r="76" spans="1:32" ht="9" customHeight="1">
      <c r="A76" s="128"/>
      <c r="B76" s="161"/>
      <c r="C76" s="253"/>
      <c r="D76" s="251"/>
      <c r="E76" s="257"/>
      <c r="F76" s="270"/>
      <c r="G76" s="258"/>
      <c r="H76" s="467">
        <v>4</v>
      </c>
      <c r="I76" s="258"/>
      <c r="J76" s="258"/>
      <c r="K76" s="258"/>
      <c r="L76" s="338"/>
      <c r="M76" s="258"/>
      <c r="N76" s="354"/>
      <c r="O76" s="258"/>
      <c r="P76" s="258"/>
      <c r="Q76" s="258"/>
      <c r="R76" s="258"/>
      <c r="S76" s="353"/>
      <c r="T76" s="272"/>
      <c r="U76" s="342"/>
      <c r="V76" s="264"/>
      <c r="W76" s="264"/>
      <c r="X76" s="272"/>
      <c r="Y76" s="466">
        <v>7</v>
      </c>
      <c r="Z76" s="264"/>
      <c r="AA76" s="258"/>
      <c r="AB76" s="274"/>
      <c r="AC76" s="275"/>
      <c r="AD76" s="192"/>
      <c r="AE76" s="160"/>
      <c r="AF76" s="253"/>
    </row>
    <row r="77" spans="1:32" ht="9" customHeight="1" thickBot="1">
      <c r="A77" s="462">
        <v>18</v>
      </c>
      <c r="B77" s="464" t="s">
        <v>109</v>
      </c>
      <c r="C77" s="393" t="s">
        <v>110</v>
      </c>
      <c r="D77" s="290"/>
      <c r="E77" s="278"/>
      <c r="F77" s="278"/>
      <c r="G77" s="278"/>
      <c r="H77" s="467"/>
      <c r="I77" s="258"/>
      <c r="J77" s="258"/>
      <c r="K77" s="258"/>
      <c r="L77" s="338"/>
      <c r="M77" s="258"/>
      <c r="N77" s="354"/>
      <c r="O77" s="258"/>
      <c r="P77" s="258"/>
      <c r="Q77" s="258"/>
      <c r="R77" s="258"/>
      <c r="S77" s="353"/>
      <c r="T77" s="272"/>
      <c r="U77" s="342"/>
      <c r="V77" s="264"/>
      <c r="W77" s="264"/>
      <c r="X77" s="272"/>
      <c r="Y77" s="466"/>
      <c r="Z77" s="330"/>
      <c r="AA77" s="266"/>
      <c r="AB77" s="266"/>
      <c r="AC77" s="266"/>
      <c r="AD77" s="463">
        <v>42</v>
      </c>
      <c r="AE77" s="464" t="s">
        <v>149</v>
      </c>
      <c r="AF77" s="393" t="s">
        <v>95</v>
      </c>
    </row>
    <row r="78" spans="1:32" ht="9" customHeight="1" thickTop="1">
      <c r="A78" s="462"/>
      <c r="B78" s="464"/>
      <c r="C78" s="393"/>
      <c r="D78" s="257"/>
      <c r="E78" s="258"/>
      <c r="F78" s="258"/>
      <c r="G78" s="258"/>
      <c r="H78" s="260"/>
      <c r="I78" s="258"/>
      <c r="J78" s="258"/>
      <c r="K78" s="258"/>
      <c r="L78" s="338"/>
      <c r="M78" s="258"/>
      <c r="N78" s="474">
        <v>1</v>
      </c>
      <c r="O78" s="258"/>
      <c r="P78" s="258"/>
      <c r="Q78" s="258"/>
      <c r="R78" s="258"/>
      <c r="S78" s="470">
        <v>4</v>
      </c>
      <c r="T78" s="272"/>
      <c r="U78" s="342"/>
      <c r="V78" s="264"/>
      <c r="W78" s="264"/>
      <c r="X78" s="272"/>
      <c r="Y78" s="264"/>
      <c r="Z78" s="264"/>
      <c r="AA78" s="264"/>
      <c r="AB78" s="262"/>
      <c r="AC78" s="262"/>
      <c r="AD78" s="463"/>
      <c r="AE78" s="464"/>
      <c r="AF78" s="393"/>
    </row>
    <row r="79" spans="1:32" ht="9" customHeight="1" thickBot="1">
      <c r="A79" s="128"/>
      <c r="B79" s="252"/>
      <c r="C79" s="253"/>
      <c r="D79" s="251"/>
      <c r="E79" s="258"/>
      <c r="F79" s="258"/>
      <c r="G79" s="258"/>
      <c r="H79" s="310"/>
      <c r="I79" s="511"/>
      <c r="J79" s="489"/>
      <c r="K79" s="472"/>
      <c r="L79" s="302"/>
      <c r="M79" s="278"/>
      <c r="N79" s="474"/>
      <c r="O79" s="258"/>
      <c r="P79" s="258"/>
      <c r="Q79" s="258"/>
      <c r="R79" s="258"/>
      <c r="S79" s="470"/>
      <c r="T79" s="279"/>
      <c r="U79" s="352"/>
      <c r="V79" s="472"/>
      <c r="W79" s="488"/>
      <c r="X79" s="493"/>
      <c r="Y79" s="274"/>
      <c r="Z79" s="264"/>
      <c r="AA79" s="264"/>
      <c r="AB79" s="262"/>
      <c r="AC79" s="275"/>
      <c r="AD79" s="192"/>
      <c r="AE79" s="161"/>
      <c r="AF79" s="253"/>
    </row>
    <row r="80" spans="1:32" ht="9" customHeight="1" thickTop="1">
      <c r="A80" s="128"/>
      <c r="B80" s="252"/>
      <c r="C80" s="253"/>
      <c r="D80" s="251"/>
      <c r="E80" s="258"/>
      <c r="F80" s="258"/>
      <c r="G80" s="258"/>
      <c r="H80" s="310"/>
      <c r="I80" s="511"/>
      <c r="J80" s="489"/>
      <c r="K80" s="473"/>
      <c r="L80" s="260"/>
      <c r="M80" s="258"/>
      <c r="N80" s="258"/>
      <c r="O80" s="258"/>
      <c r="P80" s="258"/>
      <c r="Q80" s="331"/>
      <c r="R80" s="258"/>
      <c r="S80" s="270"/>
      <c r="T80" s="271"/>
      <c r="U80" s="351"/>
      <c r="V80" s="471"/>
      <c r="W80" s="488"/>
      <c r="X80" s="493"/>
      <c r="Y80" s="274"/>
      <c r="Z80" s="264"/>
      <c r="AA80" s="264"/>
      <c r="AB80" s="262"/>
      <c r="AC80" s="275"/>
      <c r="AD80" s="192"/>
      <c r="AE80" s="160"/>
      <c r="AF80" s="253"/>
    </row>
    <row r="81" spans="1:32" ht="9" customHeight="1" thickBot="1">
      <c r="A81" s="462">
        <v>19</v>
      </c>
      <c r="B81" s="464" t="s">
        <v>111</v>
      </c>
      <c r="C81" s="393" t="s">
        <v>112</v>
      </c>
      <c r="D81" s="290"/>
      <c r="E81" s="278"/>
      <c r="F81" s="278"/>
      <c r="G81" s="278"/>
      <c r="H81" s="260"/>
      <c r="I81" s="258"/>
      <c r="J81" s="258"/>
      <c r="K81" s="282"/>
      <c r="L81" s="260"/>
      <c r="M81" s="258"/>
      <c r="N81" s="258"/>
      <c r="O81" s="258"/>
      <c r="P81" s="258"/>
      <c r="Q81" s="331"/>
      <c r="R81" s="258"/>
      <c r="S81" s="270"/>
      <c r="T81" s="271"/>
      <c r="U81" s="264"/>
      <c r="V81" s="297"/>
      <c r="W81" s="264"/>
      <c r="X81" s="272"/>
      <c r="Y81" s="264"/>
      <c r="Z81" s="332"/>
      <c r="AA81" s="332"/>
      <c r="AB81" s="266"/>
      <c r="AC81" s="266"/>
      <c r="AD81" s="463">
        <v>43</v>
      </c>
      <c r="AE81" s="254" t="s">
        <v>274</v>
      </c>
      <c r="AF81" s="393" t="s">
        <v>150</v>
      </c>
    </row>
    <row r="82" spans="1:32" ht="9" customHeight="1" thickTop="1">
      <c r="A82" s="462"/>
      <c r="B82" s="464"/>
      <c r="C82" s="393"/>
      <c r="D82" s="257"/>
      <c r="E82" s="258"/>
      <c r="F82" s="258"/>
      <c r="G82" s="258"/>
      <c r="H82" s="467">
        <v>22</v>
      </c>
      <c r="I82" s="258"/>
      <c r="J82" s="258"/>
      <c r="K82" s="282"/>
      <c r="L82" s="260"/>
      <c r="M82" s="258"/>
      <c r="N82" s="258"/>
      <c r="O82" s="258"/>
      <c r="P82" s="258"/>
      <c r="Q82" s="258"/>
      <c r="R82" s="258"/>
      <c r="S82" s="270"/>
      <c r="T82" s="271"/>
      <c r="U82" s="264"/>
      <c r="V82" s="297"/>
      <c r="W82" s="262"/>
      <c r="X82" s="263"/>
      <c r="Y82" s="466">
        <v>5</v>
      </c>
      <c r="Z82" s="262"/>
      <c r="AA82" s="262"/>
      <c r="AB82" s="262"/>
      <c r="AC82" s="262"/>
      <c r="AD82" s="463"/>
      <c r="AE82" s="161" t="s">
        <v>275</v>
      </c>
      <c r="AF82" s="393"/>
    </row>
    <row r="83" spans="1:32" ht="9" customHeight="1">
      <c r="A83" s="128"/>
      <c r="B83" s="252"/>
      <c r="C83" s="253"/>
      <c r="D83" s="251"/>
      <c r="E83" s="257"/>
      <c r="F83" s="270"/>
      <c r="G83" s="270"/>
      <c r="H83" s="467"/>
      <c r="I83" s="258"/>
      <c r="J83" s="258"/>
      <c r="K83" s="282"/>
      <c r="L83" s="260"/>
      <c r="M83" s="257"/>
      <c r="N83" s="258"/>
      <c r="O83" s="258"/>
      <c r="P83" s="258"/>
      <c r="Q83" s="258"/>
      <c r="R83" s="258"/>
      <c r="S83" s="270"/>
      <c r="T83" s="271"/>
      <c r="U83" s="264"/>
      <c r="V83" s="285"/>
      <c r="W83" s="262"/>
      <c r="X83" s="263"/>
      <c r="Y83" s="466"/>
      <c r="Z83" s="258"/>
      <c r="AA83" s="258"/>
      <c r="AB83" s="274"/>
      <c r="AC83" s="275"/>
      <c r="AD83" s="192"/>
      <c r="AE83" s="160"/>
      <c r="AF83" s="253"/>
    </row>
    <row r="84" spans="1:32" ht="9" customHeight="1" thickBot="1">
      <c r="A84" s="128"/>
      <c r="B84" s="252"/>
      <c r="C84" s="253"/>
      <c r="D84" s="251"/>
      <c r="E84" s="489"/>
      <c r="F84" s="489"/>
      <c r="G84" s="472"/>
      <c r="H84" s="302"/>
      <c r="I84" s="278"/>
      <c r="J84" s="258"/>
      <c r="K84" s="282"/>
      <c r="L84" s="260"/>
      <c r="M84" s="258"/>
      <c r="N84" s="258"/>
      <c r="O84" s="258"/>
      <c r="P84" s="258"/>
      <c r="Q84" s="258"/>
      <c r="R84" s="258"/>
      <c r="S84" s="270"/>
      <c r="T84" s="271"/>
      <c r="U84" s="264"/>
      <c r="V84" s="285"/>
      <c r="W84" s="264"/>
      <c r="X84" s="279"/>
      <c r="Y84" s="280"/>
      <c r="Z84" s="472"/>
      <c r="AA84" s="488"/>
      <c r="AB84" s="488"/>
      <c r="AC84" s="275"/>
      <c r="AD84" s="192"/>
      <c r="AE84" s="161"/>
      <c r="AF84" s="253"/>
    </row>
    <row r="85" spans="1:32" ht="9" customHeight="1" thickBot="1" thickTop="1">
      <c r="A85" s="462">
        <v>20</v>
      </c>
      <c r="B85" s="464" t="s">
        <v>113</v>
      </c>
      <c r="C85" s="393" t="s">
        <v>114</v>
      </c>
      <c r="D85" s="257"/>
      <c r="E85" s="489"/>
      <c r="F85" s="489"/>
      <c r="G85" s="473"/>
      <c r="H85" s="260"/>
      <c r="I85" s="258"/>
      <c r="J85" s="474">
        <v>5</v>
      </c>
      <c r="K85" s="282"/>
      <c r="L85" s="260"/>
      <c r="M85" s="258"/>
      <c r="N85" s="258"/>
      <c r="O85" s="258"/>
      <c r="P85" s="258"/>
      <c r="Q85" s="258"/>
      <c r="R85" s="258"/>
      <c r="S85" s="270"/>
      <c r="T85" s="271"/>
      <c r="U85" s="264"/>
      <c r="V85" s="285"/>
      <c r="W85" s="468">
        <v>1</v>
      </c>
      <c r="X85" s="284"/>
      <c r="Y85" s="264"/>
      <c r="Z85" s="471"/>
      <c r="AA85" s="488"/>
      <c r="AB85" s="488"/>
      <c r="AC85" s="262"/>
      <c r="AD85" s="463">
        <v>44</v>
      </c>
      <c r="AE85" s="464" t="s">
        <v>151</v>
      </c>
      <c r="AF85" s="393" t="s">
        <v>152</v>
      </c>
    </row>
    <row r="86" spans="1:32" ht="9" customHeight="1" thickTop="1">
      <c r="A86" s="462"/>
      <c r="B86" s="464"/>
      <c r="C86" s="393"/>
      <c r="D86" s="319"/>
      <c r="E86" s="320"/>
      <c r="F86" s="474">
        <v>8</v>
      </c>
      <c r="G86" s="282"/>
      <c r="H86" s="465">
        <v>0</v>
      </c>
      <c r="I86" s="254"/>
      <c r="J86" s="474"/>
      <c r="K86" s="282"/>
      <c r="L86" s="260"/>
      <c r="M86" s="258"/>
      <c r="N86" s="258"/>
      <c r="O86" s="258"/>
      <c r="P86" s="258"/>
      <c r="Q86" s="258"/>
      <c r="R86" s="258"/>
      <c r="S86" s="270"/>
      <c r="T86" s="271"/>
      <c r="U86" s="264"/>
      <c r="V86" s="285"/>
      <c r="W86" s="468"/>
      <c r="X86" s="284"/>
      <c r="Y86" s="468">
        <v>2</v>
      </c>
      <c r="Z86" s="285"/>
      <c r="AA86" s="468">
        <v>3</v>
      </c>
      <c r="AB86" s="298"/>
      <c r="AC86" s="312"/>
      <c r="AD86" s="463"/>
      <c r="AE86" s="464"/>
      <c r="AF86" s="393"/>
    </row>
    <row r="87" spans="1:32" ht="9" customHeight="1" thickBot="1">
      <c r="A87" s="128"/>
      <c r="B87" s="252"/>
      <c r="C87" s="253"/>
      <c r="D87" s="482"/>
      <c r="E87" s="472"/>
      <c r="F87" s="475"/>
      <c r="G87" s="303"/>
      <c r="H87" s="465"/>
      <c r="I87" s="254"/>
      <c r="J87" s="339"/>
      <c r="K87" s="282"/>
      <c r="L87" s="260"/>
      <c r="M87" s="258"/>
      <c r="N87" s="258"/>
      <c r="O87" s="258"/>
      <c r="P87" s="258"/>
      <c r="Q87" s="258"/>
      <c r="R87" s="258"/>
      <c r="S87" s="270"/>
      <c r="T87" s="271"/>
      <c r="U87" s="264"/>
      <c r="V87" s="285"/>
      <c r="W87" s="262"/>
      <c r="X87" s="288"/>
      <c r="Y87" s="468"/>
      <c r="Z87" s="289"/>
      <c r="AA87" s="481"/>
      <c r="AB87" s="471"/>
      <c r="AC87" s="488"/>
      <c r="AD87" s="488"/>
      <c r="AE87" s="161"/>
      <c r="AF87" s="253"/>
    </row>
    <row r="88" spans="1:32" ht="9" customHeight="1" thickTop="1">
      <c r="A88" s="128"/>
      <c r="B88" s="161"/>
      <c r="C88" s="253"/>
      <c r="D88" s="482"/>
      <c r="E88" s="473"/>
      <c r="F88" s="469">
        <v>1</v>
      </c>
      <c r="G88" s="258"/>
      <c r="H88" s="260"/>
      <c r="I88" s="258"/>
      <c r="J88" s="339"/>
      <c r="K88" s="282"/>
      <c r="L88" s="260"/>
      <c r="M88" s="258"/>
      <c r="N88" s="258"/>
      <c r="O88" s="258"/>
      <c r="P88" s="258"/>
      <c r="Q88" s="258"/>
      <c r="R88" s="258"/>
      <c r="S88" s="270"/>
      <c r="T88" s="271"/>
      <c r="U88" s="264"/>
      <c r="V88" s="285"/>
      <c r="W88" s="262"/>
      <c r="X88" s="288"/>
      <c r="Y88" s="262"/>
      <c r="Z88" s="264"/>
      <c r="AA88" s="480">
        <v>5</v>
      </c>
      <c r="AB88" s="472"/>
      <c r="AC88" s="488"/>
      <c r="AD88" s="488"/>
      <c r="AE88" s="160"/>
      <c r="AF88" s="253"/>
    </row>
    <row r="89" spans="1:32" ht="9" customHeight="1" thickBot="1">
      <c r="A89" s="462">
        <v>21</v>
      </c>
      <c r="B89" s="254" t="s">
        <v>276</v>
      </c>
      <c r="C89" s="393" t="s">
        <v>115</v>
      </c>
      <c r="D89" s="314"/>
      <c r="E89" s="294"/>
      <c r="F89" s="479"/>
      <c r="G89" s="258"/>
      <c r="H89" s="260"/>
      <c r="I89" s="258"/>
      <c r="J89" s="339"/>
      <c r="K89" s="282"/>
      <c r="L89" s="260"/>
      <c r="M89" s="258"/>
      <c r="N89" s="258"/>
      <c r="O89" s="258"/>
      <c r="P89" s="258"/>
      <c r="Q89" s="258"/>
      <c r="R89" s="258"/>
      <c r="S89" s="270"/>
      <c r="T89" s="271"/>
      <c r="U89" s="264"/>
      <c r="V89" s="285"/>
      <c r="W89" s="264"/>
      <c r="X89" s="284"/>
      <c r="Y89" s="264"/>
      <c r="Z89" s="264"/>
      <c r="AA89" s="470"/>
      <c r="AB89" s="300"/>
      <c r="AC89" s="333"/>
      <c r="AD89" s="463">
        <v>45</v>
      </c>
      <c r="AE89" s="464" t="s">
        <v>153</v>
      </c>
      <c r="AF89" s="393" t="s">
        <v>154</v>
      </c>
    </row>
    <row r="90" spans="1:32" ht="9" customHeight="1" thickTop="1">
      <c r="A90" s="462"/>
      <c r="B90" s="254" t="s">
        <v>277</v>
      </c>
      <c r="C90" s="393"/>
      <c r="D90" s="257"/>
      <c r="E90" s="258"/>
      <c r="F90" s="258"/>
      <c r="G90" s="258"/>
      <c r="H90" s="260"/>
      <c r="I90" s="258"/>
      <c r="J90" s="339"/>
      <c r="K90" s="282"/>
      <c r="L90" s="465">
        <v>0</v>
      </c>
      <c r="M90" s="254"/>
      <c r="N90" s="258"/>
      <c r="O90" s="258"/>
      <c r="P90" s="258"/>
      <c r="Q90" s="258"/>
      <c r="R90" s="258"/>
      <c r="S90" s="270"/>
      <c r="T90" s="271"/>
      <c r="U90" s="468">
        <v>1</v>
      </c>
      <c r="V90" s="285"/>
      <c r="W90" s="264"/>
      <c r="X90" s="284"/>
      <c r="Y90" s="264"/>
      <c r="Z90" s="262"/>
      <c r="AA90" s="262"/>
      <c r="AB90" s="262"/>
      <c r="AC90" s="327"/>
      <c r="AD90" s="463"/>
      <c r="AE90" s="464"/>
      <c r="AF90" s="393"/>
    </row>
    <row r="91" spans="1:32" ht="9" customHeight="1" thickBot="1">
      <c r="A91" s="128"/>
      <c r="B91" s="161"/>
      <c r="C91" s="253"/>
      <c r="D91" s="251"/>
      <c r="E91" s="258"/>
      <c r="F91" s="257"/>
      <c r="G91" s="488"/>
      <c r="H91" s="493"/>
      <c r="I91" s="472" t="s">
        <v>73</v>
      </c>
      <c r="J91" s="345"/>
      <c r="K91" s="303"/>
      <c r="L91" s="465"/>
      <c r="M91" s="254"/>
      <c r="N91" s="258"/>
      <c r="O91" s="258"/>
      <c r="P91" s="258"/>
      <c r="Q91" s="258"/>
      <c r="R91" s="258"/>
      <c r="S91" s="270"/>
      <c r="T91" s="271"/>
      <c r="U91" s="468"/>
      <c r="V91" s="285"/>
      <c r="W91" s="282"/>
      <c r="X91" s="477"/>
      <c r="Y91" s="498"/>
      <c r="Z91" s="488"/>
      <c r="AA91" s="274"/>
      <c r="AB91" s="262"/>
      <c r="AC91" s="328"/>
      <c r="AD91" s="192"/>
      <c r="AE91" s="160"/>
      <c r="AF91" s="253"/>
    </row>
    <row r="92" spans="1:32" ht="9" customHeight="1" thickTop="1">
      <c r="A92" s="128"/>
      <c r="B92" s="252"/>
      <c r="C92" s="253"/>
      <c r="D92" s="251"/>
      <c r="E92" s="258"/>
      <c r="F92" s="257"/>
      <c r="G92" s="488"/>
      <c r="H92" s="493"/>
      <c r="I92" s="473"/>
      <c r="J92" s="258"/>
      <c r="K92" s="258"/>
      <c r="L92" s="260"/>
      <c r="M92" s="258"/>
      <c r="N92" s="258"/>
      <c r="O92" s="258"/>
      <c r="P92" s="258"/>
      <c r="Q92" s="258"/>
      <c r="R92" s="258"/>
      <c r="S92" s="270"/>
      <c r="T92" s="271"/>
      <c r="U92" s="334"/>
      <c r="V92" s="347"/>
      <c r="W92" s="348"/>
      <c r="X92" s="478"/>
      <c r="Y92" s="498"/>
      <c r="Z92" s="488"/>
      <c r="AA92" s="274"/>
      <c r="AB92" s="262"/>
      <c r="AC92" s="328"/>
      <c r="AD92" s="192"/>
      <c r="AE92" s="160"/>
      <c r="AF92" s="253"/>
    </row>
    <row r="93" spans="1:32" ht="9" customHeight="1" thickBot="1">
      <c r="A93" s="462">
        <v>22</v>
      </c>
      <c r="B93" s="464" t="s">
        <v>116</v>
      </c>
      <c r="C93" s="393" t="s">
        <v>117</v>
      </c>
      <c r="D93" s="290"/>
      <c r="E93" s="278"/>
      <c r="F93" s="258"/>
      <c r="G93" s="258"/>
      <c r="H93" s="260"/>
      <c r="I93" s="282"/>
      <c r="J93" s="258"/>
      <c r="K93" s="258"/>
      <c r="L93" s="260"/>
      <c r="M93" s="258"/>
      <c r="N93" s="258"/>
      <c r="O93" s="258"/>
      <c r="P93" s="258"/>
      <c r="Q93" s="258"/>
      <c r="R93" s="258"/>
      <c r="S93" s="270"/>
      <c r="T93" s="271"/>
      <c r="U93" s="334"/>
      <c r="V93" s="264"/>
      <c r="W93" s="341"/>
      <c r="X93" s="263"/>
      <c r="Y93" s="262"/>
      <c r="Z93" s="262"/>
      <c r="AA93" s="262"/>
      <c r="AB93" s="266"/>
      <c r="AC93" s="333"/>
      <c r="AD93" s="463">
        <v>46</v>
      </c>
      <c r="AE93" s="254" t="s">
        <v>278</v>
      </c>
      <c r="AF93" s="393" t="s">
        <v>155</v>
      </c>
    </row>
    <row r="94" spans="1:32" ht="9" customHeight="1" thickTop="1">
      <c r="A94" s="462"/>
      <c r="B94" s="464"/>
      <c r="C94" s="393"/>
      <c r="D94" s="257"/>
      <c r="E94" s="258"/>
      <c r="F94" s="474">
        <v>5</v>
      </c>
      <c r="G94" s="258"/>
      <c r="H94" s="260"/>
      <c r="I94" s="282"/>
      <c r="J94" s="258"/>
      <c r="K94" s="258"/>
      <c r="L94" s="260"/>
      <c r="M94" s="258"/>
      <c r="N94" s="258"/>
      <c r="O94" s="258"/>
      <c r="P94" s="258"/>
      <c r="Q94" s="258"/>
      <c r="R94" s="258"/>
      <c r="S94" s="270"/>
      <c r="T94" s="271"/>
      <c r="U94" s="334"/>
      <c r="V94" s="262"/>
      <c r="W94" s="342"/>
      <c r="X94" s="272"/>
      <c r="Y94" s="264"/>
      <c r="Z94" s="264"/>
      <c r="AA94" s="470">
        <v>11</v>
      </c>
      <c r="AB94" s="262"/>
      <c r="AC94" s="327"/>
      <c r="AD94" s="463"/>
      <c r="AE94" s="161" t="s">
        <v>279</v>
      </c>
      <c r="AF94" s="393"/>
    </row>
    <row r="95" spans="1:32" ht="9" customHeight="1" thickBot="1">
      <c r="A95" s="128"/>
      <c r="B95" s="252"/>
      <c r="C95" s="253"/>
      <c r="D95" s="482"/>
      <c r="E95" s="472"/>
      <c r="F95" s="475"/>
      <c r="G95" s="278"/>
      <c r="H95" s="260"/>
      <c r="I95" s="282"/>
      <c r="J95" s="258"/>
      <c r="K95" s="258"/>
      <c r="L95" s="260"/>
      <c r="M95" s="258"/>
      <c r="N95" s="258"/>
      <c r="O95" s="258"/>
      <c r="P95" s="258"/>
      <c r="Q95" s="258"/>
      <c r="R95" s="258"/>
      <c r="S95" s="270"/>
      <c r="T95" s="271"/>
      <c r="U95" s="334"/>
      <c r="V95" s="262"/>
      <c r="W95" s="342"/>
      <c r="X95" s="272"/>
      <c r="Y95" s="264"/>
      <c r="Z95" s="266"/>
      <c r="AA95" s="476"/>
      <c r="AB95" s="472"/>
      <c r="AC95" s="488"/>
      <c r="AD95" s="488"/>
      <c r="AE95" s="160"/>
      <c r="AF95" s="253"/>
    </row>
    <row r="96" spans="1:32" ht="9" customHeight="1" thickTop="1">
      <c r="A96" s="128"/>
      <c r="B96" s="161"/>
      <c r="C96" s="253"/>
      <c r="D96" s="482"/>
      <c r="E96" s="473"/>
      <c r="F96" s="469">
        <v>4</v>
      </c>
      <c r="G96" s="258"/>
      <c r="H96" s="467">
        <v>7</v>
      </c>
      <c r="I96" s="325"/>
      <c r="J96" s="258"/>
      <c r="K96" s="258"/>
      <c r="L96" s="260"/>
      <c r="M96" s="258"/>
      <c r="N96" s="258"/>
      <c r="O96" s="258"/>
      <c r="P96" s="258"/>
      <c r="Q96" s="258"/>
      <c r="R96" s="258"/>
      <c r="S96" s="270"/>
      <c r="T96" s="271"/>
      <c r="U96" s="334"/>
      <c r="V96" s="264"/>
      <c r="W96" s="342"/>
      <c r="X96" s="272"/>
      <c r="Y96" s="468">
        <v>8</v>
      </c>
      <c r="Z96" s="297"/>
      <c r="AA96" s="468">
        <v>3</v>
      </c>
      <c r="AB96" s="471"/>
      <c r="AC96" s="488"/>
      <c r="AD96" s="488"/>
      <c r="AE96" s="160"/>
      <c r="AF96" s="253"/>
    </row>
    <row r="97" spans="1:32" ht="9" customHeight="1">
      <c r="A97" s="462">
        <v>23</v>
      </c>
      <c r="B97" s="464" t="s">
        <v>118</v>
      </c>
      <c r="C97" s="393" t="s">
        <v>119</v>
      </c>
      <c r="D97" s="314"/>
      <c r="E97" s="294"/>
      <c r="F97" s="479"/>
      <c r="G97" s="270"/>
      <c r="H97" s="467"/>
      <c r="I97" s="325"/>
      <c r="J97" s="469">
        <v>0</v>
      </c>
      <c r="K97" s="258"/>
      <c r="L97" s="260"/>
      <c r="M97" s="258"/>
      <c r="N97" s="258"/>
      <c r="O97" s="258"/>
      <c r="P97" s="258"/>
      <c r="Q97" s="258"/>
      <c r="R97" s="258"/>
      <c r="S97" s="270"/>
      <c r="T97" s="271"/>
      <c r="U97" s="334"/>
      <c r="V97" s="264"/>
      <c r="W97" s="470">
        <v>2</v>
      </c>
      <c r="X97" s="272"/>
      <c r="Y97" s="468"/>
      <c r="Z97" s="283"/>
      <c r="AA97" s="468"/>
      <c r="AB97" s="291"/>
      <c r="AC97" s="315"/>
      <c r="AD97" s="463">
        <v>47</v>
      </c>
      <c r="AE97" s="464" t="s">
        <v>156</v>
      </c>
      <c r="AF97" s="393" t="s">
        <v>78</v>
      </c>
    </row>
    <row r="98" spans="1:32" ht="9" customHeight="1" thickBot="1">
      <c r="A98" s="462"/>
      <c r="B98" s="464"/>
      <c r="C98" s="393"/>
      <c r="D98" s="257"/>
      <c r="E98" s="489"/>
      <c r="F98" s="489"/>
      <c r="G98" s="472"/>
      <c r="H98" s="302"/>
      <c r="I98" s="303"/>
      <c r="J98" s="469"/>
      <c r="K98" s="258"/>
      <c r="L98" s="260"/>
      <c r="M98" s="258"/>
      <c r="N98" s="258"/>
      <c r="O98" s="258"/>
      <c r="P98" s="258"/>
      <c r="Q98" s="258"/>
      <c r="R98" s="258"/>
      <c r="S98" s="270"/>
      <c r="T98" s="271"/>
      <c r="U98" s="334"/>
      <c r="V98" s="264"/>
      <c r="W98" s="470"/>
      <c r="X98" s="346"/>
      <c r="Y98" s="317"/>
      <c r="Z98" s="471"/>
      <c r="AA98" s="488"/>
      <c r="AB98" s="488"/>
      <c r="AC98" s="262"/>
      <c r="AD98" s="463"/>
      <c r="AE98" s="464"/>
      <c r="AF98" s="393"/>
    </row>
    <row r="99" spans="1:32" ht="9" customHeight="1" thickTop="1">
      <c r="A99" s="128"/>
      <c r="B99" s="161"/>
      <c r="C99" s="253"/>
      <c r="D99" s="251"/>
      <c r="E99" s="489"/>
      <c r="F99" s="489"/>
      <c r="G99" s="473"/>
      <c r="H99" s="260"/>
      <c r="I99" s="258"/>
      <c r="J99" s="258"/>
      <c r="K99" s="258"/>
      <c r="L99" s="260"/>
      <c r="M99" s="258"/>
      <c r="N99" s="258"/>
      <c r="O99" s="258"/>
      <c r="P99" s="258"/>
      <c r="Q99" s="258"/>
      <c r="R99" s="258"/>
      <c r="S99" s="270"/>
      <c r="T99" s="271"/>
      <c r="U99" s="334"/>
      <c r="V99" s="264"/>
      <c r="W99" s="262"/>
      <c r="X99" s="263"/>
      <c r="Y99" s="318"/>
      <c r="Z99" s="472"/>
      <c r="AA99" s="488"/>
      <c r="AB99" s="488"/>
      <c r="AC99" s="275"/>
      <c r="AD99" s="192"/>
      <c r="AE99" s="160"/>
      <c r="AF99" s="253"/>
    </row>
    <row r="100" spans="1:32" ht="9" customHeight="1">
      <c r="A100" s="128"/>
      <c r="B100" s="252"/>
      <c r="C100" s="253"/>
      <c r="D100" s="251"/>
      <c r="E100" s="257"/>
      <c r="F100" s="270"/>
      <c r="G100" s="282"/>
      <c r="H100" s="465">
        <v>0</v>
      </c>
      <c r="I100" s="258"/>
      <c r="J100" s="258"/>
      <c r="K100" s="258"/>
      <c r="L100" s="260"/>
      <c r="M100" s="258"/>
      <c r="N100" s="258"/>
      <c r="O100" s="258"/>
      <c r="P100" s="258"/>
      <c r="Q100" s="258"/>
      <c r="R100" s="258"/>
      <c r="S100" s="270"/>
      <c r="T100" s="271"/>
      <c r="U100" s="334"/>
      <c r="V100" s="264"/>
      <c r="W100" s="262"/>
      <c r="X100" s="263"/>
      <c r="Y100" s="466">
        <v>10</v>
      </c>
      <c r="Z100" s="264"/>
      <c r="AA100" s="258"/>
      <c r="AB100" s="274"/>
      <c r="AC100" s="275"/>
      <c r="AD100" s="192"/>
      <c r="AE100" s="160"/>
      <c r="AF100" s="253"/>
    </row>
    <row r="101" spans="1:32" ht="9" customHeight="1" thickBot="1">
      <c r="A101" s="462">
        <v>24</v>
      </c>
      <c r="B101" s="254" t="s">
        <v>280</v>
      </c>
      <c r="C101" s="393" t="s">
        <v>120</v>
      </c>
      <c r="D101" s="257"/>
      <c r="E101" s="258"/>
      <c r="F101" s="258"/>
      <c r="G101" s="294"/>
      <c r="H101" s="465"/>
      <c r="I101" s="258"/>
      <c r="J101" s="258"/>
      <c r="K101" s="258"/>
      <c r="L101" s="260"/>
      <c r="M101" s="258"/>
      <c r="N101" s="258"/>
      <c r="O101" s="258"/>
      <c r="P101" s="258"/>
      <c r="Q101" s="258"/>
      <c r="R101" s="258"/>
      <c r="S101" s="270"/>
      <c r="T101" s="271"/>
      <c r="U101" s="334"/>
      <c r="V101" s="264"/>
      <c r="W101" s="264"/>
      <c r="X101" s="272"/>
      <c r="Y101" s="466"/>
      <c r="Z101" s="330"/>
      <c r="AA101" s="265"/>
      <c r="AB101" s="266"/>
      <c r="AC101" s="266"/>
      <c r="AD101" s="463">
        <v>48</v>
      </c>
      <c r="AE101" s="464" t="s">
        <v>157</v>
      </c>
      <c r="AF101" s="393" t="s">
        <v>158</v>
      </c>
    </row>
    <row r="102" spans="1:32" ht="9" customHeight="1" thickTop="1">
      <c r="A102" s="462"/>
      <c r="B102" s="254" t="s">
        <v>277</v>
      </c>
      <c r="C102" s="393"/>
      <c r="D102" s="190"/>
      <c r="E102" s="191"/>
      <c r="F102" s="191"/>
      <c r="G102" s="191"/>
      <c r="H102" s="335"/>
      <c r="I102" s="192"/>
      <c r="J102" s="192"/>
      <c r="K102" s="192"/>
      <c r="L102" s="335"/>
      <c r="M102" s="192"/>
      <c r="N102" s="192"/>
      <c r="O102" s="192"/>
      <c r="P102" s="192"/>
      <c r="Q102" s="192"/>
      <c r="R102" s="192"/>
      <c r="S102" s="193"/>
      <c r="T102" s="336"/>
      <c r="U102" s="194"/>
      <c r="V102" s="195"/>
      <c r="W102" s="195"/>
      <c r="X102" s="337"/>
      <c r="Y102" s="195"/>
      <c r="Z102" s="195"/>
      <c r="AA102" s="195"/>
      <c r="AB102" s="195"/>
      <c r="AC102" s="195"/>
      <c r="AD102" s="463"/>
      <c r="AE102" s="464"/>
      <c r="AF102" s="393"/>
    </row>
    <row r="103" spans="1:32" ht="9" customHeight="1">
      <c r="A103" s="135"/>
      <c r="B103" s="252"/>
      <c r="C103" s="253"/>
      <c r="D103" s="135"/>
      <c r="E103" s="130"/>
      <c r="F103" s="128"/>
      <c r="G103" s="128"/>
      <c r="H103" s="128"/>
      <c r="I103" s="128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5"/>
      <c r="V103" s="40"/>
      <c r="W103" s="40"/>
      <c r="X103" s="40"/>
      <c r="Y103" s="40"/>
      <c r="Z103" s="40"/>
      <c r="AA103" s="40"/>
      <c r="AB103" s="128"/>
      <c r="AC103" s="137"/>
      <c r="AD103" s="128"/>
      <c r="AE103" s="160"/>
      <c r="AF103" s="253"/>
    </row>
    <row r="104" spans="1:32" ht="9" customHeight="1">
      <c r="A104" s="128"/>
      <c r="B104" s="252"/>
      <c r="C104" s="130"/>
      <c r="D104" s="139"/>
      <c r="E104" s="139"/>
      <c r="F104" s="128"/>
      <c r="G104" s="128"/>
      <c r="H104" s="128"/>
      <c r="I104" s="128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U104" s="135"/>
      <c r="AD104" s="135"/>
      <c r="AE104" s="135"/>
      <c r="AF104" s="253"/>
    </row>
    <row r="105" spans="1:32" ht="6" customHeight="1">
      <c r="A105" s="135"/>
      <c r="B105" s="252"/>
      <c r="C105" s="135"/>
      <c r="D105" s="135"/>
      <c r="E105" s="128"/>
      <c r="F105" s="128"/>
      <c r="G105" s="128"/>
      <c r="H105" s="128"/>
      <c r="I105" s="128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AD105" s="135"/>
      <c r="AE105" s="253"/>
      <c r="AF105" s="135"/>
    </row>
    <row r="106" spans="1:32" ht="6" customHeight="1">
      <c r="A106" s="135"/>
      <c r="B106" s="252"/>
      <c r="C106" s="135"/>
      <c r="D106" s="135"/>
      <c r="E106" s="128"/>
      <c r="F106" s="128"/>
      <c r="G106" s="128"/>
      <c r="H106" s="128"/>
      <c r="I106" s="128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AD106" s="135"/>
      <c r="AE106" s="253"/>
      <c r="AF106" s="135"/>
    </row>
    <row r="107" spans="1:29" ht="6" customHeight="1">
      <c r="A107" s="135"/>
      <c r="B107" s="253"/>
      <c r="C107" s="253"/>
      <c r="D107" s="428"/>
      <c r="E107" s="428"/>
      <c r="F107" s="428"/>
      <c r="G107" s="428"/>
      <c r="H107" s="428"/>
      <c r="I107" s="141"/>
      <c r="J107" s="428"/>
      <c r="K107" s="428"/>
      <c r="L107" s="141"/>
      <c r="M107" s="141"/>
      <c r="N107" s="428"/>
      <c r="O107" s="428"/>
      <c r="P107" s="428"/>
      <c r="Q107" s="428"/>
      <c r="R107" s="428"/>
      <c r="S107" s="428"/>
      <c r="T107" s="141"/>
      <c r="U107" s="427"/>
      <c r="V107" s="427"/>
      <c r="W107" s="142"/>
      <c r="X107" s="142"/>
      <c r="Y107" s="427"/>
      <c r="Z107" s="427"/>
      <c r="AA107" s="427"/>
      <c r="AB107" s="427"/>
      <c r="AC107" s="427"/>
    </row>
    <row r="108" spans="4:29" ht="6" customHeight="1">
      <c r="D108" s="428"/>
      <c r="E108" s="428"/>
      <c r="F108" s="428"/>
      <c r="G108" s="428"/>
      <c r="H108" s="428"/>
      <c r="I108" s="141"/>
      <c r="J108" s="428"/>
      <c r="K108" s="428"/>
      <c r="L108" s="141"/>
      <c r="M108" s="141"/>
      <c r="N108" s="428"/>
      <c r="O108" s="428"/>
      <c r="P108" s="428"/>
      <c r="Q108" s="428"/>
      <c r="R108" s="428"/>
      <c r="S108" s="428"/>
      <c r="T108" s="141"/>
      <c r="U108" s="427"/>
      <c r="V108" s="427"/>
      <c r="W108" s="142"/>
      <c r="X108" s="142"/>
      <c r="Y108" s="427"/>
      <c r="Z108" s="427"/>
      <c r="AA108" s="427"/>
      <c r="AB108" s="427"/>
      <c r="AC108" s="427"/>
    </row>
  </sheetData>
  <sheetProtection/>
  <mergeCells count="344">
    <mergeCell ref="G91:H92"/>
    <mergeCell ref="Y91:Z92"/>
    <mergeCell ref="D95:D96"/>
    <mergeCell ref="AC95:AD96"/>
    <mergeCell ref="E98:F99"/>
    <mergeCell ref="AA98:AB99"/>
    <mergeCell ref="AD93:AD94"/>
    <mergeCell ref="E95:E96"/>
    <mergeCell ref="AB95:AB96"/>
    <mergeCell ref="F96:F97"/>
    <mergeCell ref="I79:J80"/>
    <mergeCell ref="W79:X80"/>
    <mergeCell ref="E84:F85"/>
    <mergeCell ref="AA84:AB85"/>
    <mergeCell ref="D87:D88"/>
    <mergeCell ref="AC87:AD88"/>
    <mergeCell ref="N78:N79"/>
    <mergeCell ref="S78:S79"/>
    <mergeCell ref="K79:K80"/>
    <mergeCell ref="V79:V80"/>
    <mergeCell ref="AC71:AD72"/>
    <mergeCell ref="E74:F75"/>
    <mergeCell ref="AA74:AB75"/>
    <mergeCell ref="F70:F71"/>
    <mergeCell ref="E71:E72"/>
    <mergeCell ref="AB71:AB72"/>
    <mergeCell ref="F72:F73"/>
    <mergeCell ref="AA60:AB61"/>
    <mergeCell ref="O54:P55"/>
    <mergeCell ref="Q54:R55"/>
    <mergeCell ref="M55:M56"/>
    <mergeCell ref="P56:Q57"/>
    <mergeCell ref="G67:H68"/>
    <mergeCell ref="Y67:Z68"/>
    <mergeCell ref="V31:V32"/>
    <mergeCell ref="N32:N33"/>
    <mergeCell ref="K55:L56"/>
    <mergeCell ref="T55:T56"/>
    <mergeCell ref="U55:V56"/>
    <mergeCell ref="O58:R59"/>
    <mergeCell ref="O32:R33"/>
    <mergeCell ref="E36:F37"/>
    <mergeCell ref="AA36:AB37"/>
    <mergeCell ref="D39:D40"/>
    <mergeCell ref="AC39:AD40"/>
    <mergeCell ref="G43:H44"/>
    <mergeCell ref="Y43:Z44"/>
    <mergeCell ref="E39:E40"/>
    <mergeCell ref="AB39:AB40"/>
    <mergeCell ref="F40:F41"/>
    <mergeCell ref="AA40:AA41"/>
    <mergeCell ref="G19:H20"/>
    <mergeCell ref="Y19:Z20"/>
    <mergeCell ref="D23:D24"/>
    <mergeCell ref="AC23:AD24"/>
    <mergeCell ref="E26:F27"/>
    <mergeCell ref="AA26:AB27"/>
    <mergeCell ref="F24:F25"/>
    <mergeCell ref="H24:H25"/>
    <mergeCell ref="Y24:Y25"/>
    <mergeCell ref="AA24:AA25"/>
    <mergeCell ref="N8:S8"/>
    <mergeCell ref="U8:X8"/>
    <mergeCell ref="AA8:AD8"/>
    <mergeCell ref="E12:F13"/>
    <mergeCell ref="AA12:AB13"/>
    <mergeCell ref="AD9:AD10"/>
    <mergeCell ref="AD13:AD14"/>
    <mergeCell ref="AE9:AE10"/>
    <mergeCell ref="AF9:AF10"/>
    <mergeCell ref="H10:H11"/>
    <mergeCell ref="Y10:Y11"/>
    <mergeCell ref="A1:AF1"/>
    <mergeCell ref="A2:AF2"/>
    <mergeCell ref="H5:AE5"/>
    <mergeCell ref="H6:AE6"/>
    <mergeCell ref="E8:H8"/>
    <mergeCell ref="I8:L8"/>
    <mergeCell ref="A13:A14"/>
    <mergeCell ref="B13:B14"/>
    <mergeCell ref="C13:C14"/>
    <mergeCell ref="J13:J14"/>
    <mergeCell ref="W13:W14"/>
    <mergeCell ref="A9:A10"/>
    <mergeCell ref="B9:B10"/>
    <mergeCell ref="C9:C10"/>
    <mergeCell ref="AF13:AF14"/>
    <mergeCell ref="F14:F15"/>
    <mergeCell ref="H14:H15"/>
    <mergeCell ref="Y14:Y15"/>
    <mergeCell ref="AA14:AA15"/>
    <mergeCell ref="G12:G13"/>
    <mergeCell ref="Z12:Z13"/>
    <mergeCell ref="AC15:AD16"/>
    <mergeCell ref="E15:E16"/>
    <mergeCell ref="AB15:AB16"/>
    <mergeCell ref="F16:F17"/>
    <mergeCell ref="AA16:AA17"/>
    <mergeCell ref="A17:A18"/>
    <mergeCell ref="C17:C18"/>
    <mergeCell ref="D15:D16"/>
    <mergeCell ref="AD17:AD18"/>
    <mergeCell ref="AE17:AE18"/>
    <mergeCell ref="AF17:AF18"/>
    <mergeCell ref="I19:I20"/>
    <mergeCell ref="X19:X20"/>
    <mergeCell ref="L20:L21"/>
    <mergeCell ref="U20:U21"/>
    <mergeCell ref="A21:A22"/>
    <mergeCell ref="B21:B22"/>
    <mergeCell ref="C21:C22"/>
    <mergeCell ref="AD21:AD22"/>
    <mergeCell ref="AE21:AE22"/>
    <mergeCell ref="AF21:AF22"/>
    <mergeCell ref="F22:F23"/>
    <mergeCell ref="AA22:AA23"/>
    <mergeCell ref="E23:E24"/>
    <mergeCell ref="AB23:AB24"/>
    <mergeCell ref="A25:A26"/>
    <mergeCell ref="B25:B26"/>
    <mergeCell ref="C25:C26"/>
    <mergeCell ref="J25:J26"/>
    <mergeCell ref="W25:W26"/>
    <mergeCell ref="AD25:AD26"/>
    <mergeCell ref="AE29:AE30"/>
    <mergeCell ref="AF29:AF30"/>
    <mergeCell ref="AE25:AE26"/>
    <mergeCell ref="AF25:AF26"/>
    <mergeCell ref="G26:G27"/>
    <mergeCell ref="Z26:Z27"/>
    <mergeCell ref="H28:H29"/>
    <mergeCell ref="Y28:Y29"/>
    <mergeCell ref="A33:A34"/>
    <mergeCell ref="B33:B34"/>
    <mergeCell ref="C33:C34"/>
    <mergeCell ref="I31:J32"/>
    <mergeCell ref="AD33:AD34"/>
    <mergeCell ref="A29:A30"/>
    <mergeCell ref="B29:B30"/>
    <mergeCell ref="C29:C30"/>
    <mergeCell ref="AD29:AD30"/>
    <mergeCell ref="W31:X32"/>
    <mergeCell ref="AE33:AE34"/>
    <mergeCell ref="AF33:AF34"/>
    <mergeCell ref="H34:H35"/>
    <mergeCell ref="Y34:Y35"/>
    <mergeCell ref="G36:G37"/>
    <mergeCell ref="Z36:Z37"/>
    <mergeCell ref="AE37:AE38"/>
    <mergeCell ref="AF37:AF38"/>
    <mergeCell ref="S32:S33"/>
    <mergeCell ref="K31:K32"/>
    <mergeCell ref="A37:A38"/>
    <mergeCell ref="B37:B38"/>
    <mergeCell ref="C37:C38"/>
    <mergeCell ref="J37:J38"/>
    <mergeCell ref="W37:W38"/>
    <mergeCell ref="AD37:AD38"/>
    <mergeCell ref="F38:F39"/>
    <mergeCell ref="H38:H39"/>
    <mergeCell ref="Y38:Y39"/>
    <mergeCell ref="AA38:AA39"/>
    <mergeCell ref="AE41:AE42"/>
    <mergeCell ref="AF41:AF42"/>
    <mergeCell ref="L42:L43"/>
    <mergeCell ref="U42:U43"/>
    <mergeCell ref="I43:I44"/>
    <mergeCell ref="X43:X44"/>
    <mergeCell ref="F46:F47"/>
    <mergeCell ref="AA46:AA47"/>
    <mergeCell ref="E47:E48"/>
    <mergeCell ref="AB47:AB48"/>
    <mergeCell ref="AC47:AD48"/>
    <mergeCell ref="A41:A42"/>
    <mergeCell ref="B41:B42"/>
    <mergeCell ref="C41:C42"/>
    <mergeCell ref="AD41:AD42"/>
    <mergeCell ref="A45:A46"/>
    <mergeCell ref="B45:B46"/>
    <mergeCell ref="C45:C46"/>
    <mergeCell ref="D47:D48"/>
    <mergeCell ref="E50:F51"/>
    <mergeCell ref="AD45:AD46"/>
    <mergeCell ref="F48:F49"/>
    <mergeCell ref="H48:H49"/>
    <mergeCell ref="Y48:Y49"/>
    <mergeCell ref="A49:A50"/>
    <mergeCell ref="AD57:AD58"/>
    <mergeCell ref="AF57:AF58"/>
    <mergeCell ref="H58:H59"/>
    <mergeCell ref="Y58:Y59"/>
    <mergeCell ref="AF49:AF50"/>
    <mergeCell ref="AA48:AA49"/>
    <mergeCell ref="H52:H53"/>
    <mergeCell ref="Y52:Y53"/>
    <mergeCell ref="A53:A54"/>
    <mergeCell ref="B53:B54"/>
    <mergeCell ref="C53:C54"/>
    <mergeCell ref="G50:G51"/>
    <mergeCell ref="B49:B50"/>
    <mergeCell ref="C49:C50"/>
    <mergeCell ref="J49:J50"/>
    <mergeCell ref="W49:W50"/>
    <mergeCell ref="AD53:AD54"/>
    <mergeCell ref="AE53:AE54"/>
    <mergeCell ref="AF53:AF54"/>
    <mergeCell ref="O34:R53"/>
    <mergeCell ref="AD49:AD50"/>
    <mergeCell ref="AE49:AE50"/>
    <mergeCell ref="AA50:AB51"/>
    <mergeCell ref="Z50:Z51"/>
    <mergeCell ref="AE45:AE46"/>
    <mergeCell ref="AF45:AF46"/>
    <mergeCell ref="A61:A62"/>
    <mergeCell ref="B61:B62"/>
    <mergeCell ref="C61:C62"/>
    <mergeCell ref="J61:J62"/>
    <mergeCell ref="W61:W62"/>
    <mergeCell ref="A57:A58"/>
    <mergeCell ref="B57:B58"/>
    <mergeCell ref="C57:C58"/>
    <mergeCell ref="E60:F61"/>
    <mergeCell ref="AD61:AD62"/>
    <mergeCell ref="AE61:AE62"/>
    <mergeCell ref="AF61:AF62"/>
    <mergeCell ref="F62:F63"/>
    <mergeCell ref="H62:H63"/>
    <mergeCell ref="Y62:Y63"/>
    <mergeCell ref="AA62:AA63"/>
    <mergeCell ref="G60:G61"/>
    <mergeCell ref="Z60:Z61"/>
    <mergeCell ref="AC63:AD64"/>
    <mergeCell ref="E63:E64"/>
    <mergeCell ref="AB63:AB64"/>
    <mergeCell ref="F64:F65"/>
    <mergeCell ref="AA64:AA65"/>
    <mergeCell ref="A65:A66"/>
    <mergeCell ref="B65:B66"/>
    <mergeCell ref="C65:C66"/>
    <mergeCell ref="D63:D64"/>
    <mergeCell ref="AD65:AD66"/>
    <mergeCell ref="AE65:AE66"/>
    <mergeCell ref="AF65:AF66"/>
    <mergeCell ref="I67:I68"/>
    <mergeCell ref="X67:X68"/>
    <mergeCell ref="L68:L69"/>
    <mergeCell ref="U68:U69"/>
    <mergeCell ref="AD69:AD70"/>
    <mergeCell ref="AF69:AF70"/>
    <mergeCell ref="AA70:AA71"/>
    <mergeCell ref="A73:A74"/>
    <mergeCell ref="B73:B74"/>
    <mergeCell ref="C73:C74"/>
    <mergeCell ref="J73:J74"/>
    <mergeCell ref="W73:W74"/>
    <mergeCell ref="A69:A70"/>
    <mergeCell ref="B69:B70"/>
    <mergeCell ref="C69:C70"/>
    <mergeCell ref="D71:D72"/>
    <mergeCell ref="AF73:AF74"/>
    <mergeCell ref="G74:G75"/>
    <mergeCell ref="Z74:Z75"/>
    <mergeCell ref="H76:H77"/>
    <mergeCell ref="Y76:Y77"/>
    <mergeCell ref="H72:H73"/>
    <mergeCell ref="Y72:Y73"/>
    <mergeCell ref="AA72:AA73"/>
    <mergeCell ref="AD73:AD74"/>
    <mergeCell ref="AE73:AE74"/>
    <mergeCell ref="AD81:AD82"/>
    <mergeCell ref="AF81:AF82"/>
    <mergeCell ref="H82:H83"/>
    <mergeCell ref="Y82:Y83"/>
    <mergeCell ref="A77:A78"/>
    <mergeCell ref="B77:B78"/>
    <mergeCell ref="C77:C78"/>
    <mergeCell ref="AD77:AD78"/>
    <mergeCell ref="AE77:AE78"/>
    <mergeCell ref="AF77:AF78"/>
    <mergeCell ref="A85:A86"/>
    <mergeCell ref="B85:B86"/>
    <mergeCell ref="C85:C86"/>
    <mergeCell ref="J85:J86"/>
    <mergeCell ref="W85:W86"/>
    <mergeCell ref="A81:A82"/>
    <mergeCell ref="B81:B82"/>
    <mergeCell ref="C81:C82"/>
    <mergeCell ref="AD85:AD86"/>
    <mergeCell ref="AE85:AE86"/>
    <mergeCell ref="AF85:AF86"/>
    <mergeCell ref="F86:F87"/>
    <mergeCell ref="H86:H87"/>
    <mergeCell ref="Y86:Y87"/>
    <mergeCell ref="AA86:AA87"/>
    <mergeCell ref="G84:G85"/>
    <mergeCell ref="Z84:Z85"/>
    <mergeCell ref="E87:E88"/>
    <mergeCell ref="AB87:AB88"/>
    <mergeCell ref="F88:F89"/>
    <mergeCell ref="AA88:AA89"/>
    <mergeCell ref="A89:A90"/>
    <mergeCell ref="C89:C90"/>
    <mergeCell ref="AD89:AD90"/>
    <mergeCell ref="AE89:AE90"/>
    <mergeCell ref="AF89:AF90"/>
    <mergeCell ref="L90:L91"/>
    <mergeCell ref="U90:U91"/>
    <mergeCell ref="I91:I92"/>
    <mergeCell ref="X91:X92"/>
    <mergeCell ref="A93:A94"/>
    <mergeCell ref="B93:B94"/>
    <mergeCell ref="C93:C94"/>
    <mergeCell ref="G98:G99"/>
    <mergeCell ref="AF93:AF94"/>
    <mergeCell ref="F94:F95"/>
    <mergeCell ref="AA94:AA95"/>
    <mergeCell ref="AF101:AF102"/>
    <mergeCell ref="A97:A98"/>
    <mergeCell ref="B97:B98"/>
    <mergeCell ref="C97:C98"/>
    <mergeCell ref="J97:J98"/>
    <mergeCell ref="W97:W98"/>
    <mergeCell ref="AD97:AD98"/>
    <mergeCell ref="AE97:AE98"/>
    <mergeCell ref="AF97:AF98"/>
    <mergeCell ref="Z98:Z99"/>
    <mergeCell ref="N107:S108"/>
    <mergeCell ref="U107:V108"/>
    <mergeCell ref="Y107:AA108"/>
    <mergeCell ref="H100:H101"/>
    <mergeCell ref="Y100:Y101"/>
    <mergeCell ref="H96:H97"/>
    <mergeCell ref="Y96:Y97"/>
    <mergeCell ref="AA96:AA97"/>
    <mergeCell ref="AH16:AK17"/>
    <mergeCell ref="AH3:AK4"/>
    <mergeCell ref="AB107:AC108"/>
    <mergeCell ref="A101:A102"/>
    <mergeCell ref="C101:C102"/>
    <mergeCell ref="AD101:AD102"/>
    <mergeCell ref="AE101:AE102"/>
    <mergeCell ref="D107:E108"/>
    <mergeCell ref="F107:H108"/>
    <mergeCell ref="J107:K108"/>
  </mergeCells>
  <printOptions horizontalCentered="1" verticalCentered="1"/>
  <pageMargins left="0" right="0" top="0" bottom="0" header="0.31496062992125984" footer="0.31496062992125984"/>
  <pageSetup fitToHeight="1" fitToWidth="1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奈良県ソフトボール協会</dc:creator>
  <cp:keywords/>
  <dc:description/>
  <cp:lastModifiedBy>M.MASUDA</cp:lastModifiedBy>
  <cp:lastPrinted>2016-10-31T04:05:16Z</cp:lastPrinted>
  <dcterms:created xsi:type="dcterms:W3CDTF">2008-01-18T15:31:13Z</dcterms:created>
  <dcterms:modified xsi:type="dcterms:W3CDTF">2016-11-12T11:37:16Z</dcterms:modified>
  <cp:category/>
  <cp:version/>
  <cp:contentType/>
  <cp:contentStatus/>
</cp:coreProperties>
</file>